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<sst xmlns="http://schemas.openxmlformats.org/spreadsheetml/2006/main" count="276" uniqueCount="141">
  <si>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</si>
  <si>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</si>
  <si>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</si>
  <si>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</si>
  <si>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</si>
  <si>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</si>
  <si>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</si>
  <si>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</si>
  <si>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</si>
  <si>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</si>
  <si>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</si>
  <si>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</si>
  <si>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</si>
  <si>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</si>
  <si>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</si>
  <si>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</si>
  <si>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</si>
  <si>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</si>
  <si>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</si>
  <si>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</si>
  <si>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</si>
  <si>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</si>
  <si>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</si>
  <si>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</si>
  <si>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</si>
  <si>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</si>
  <si>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</si>
  <si>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</si>
  <si>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</si>
  <si>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</si>
  <si>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</si>
  <si>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</si>
  <si>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</si>
  <si>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</si>
  <si>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</si>
  <si>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</si>
  <si>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</si>
  <si>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</si>
  <si>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</si>
  <si>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</si>
  <si>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</si>
  <si>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</si>
  <si>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</si>
  <si>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</si>
  <si>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</si>
  <si>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</si>
  <si>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</si>
  <si>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</si>
  <si>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</si>
  <si>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</si>
  <si>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</si>
  <si>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</si>
  <si>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</si>
  <si>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</si>
  <si>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</si>
  <si>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</si>
  <si>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</si>
  <si>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</si>
  <si>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</si>
  <si>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</si>
  <si>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</si>
  <si>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</si>
  <si>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</si>
  <si>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</si>
  <si>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</si>
  <si>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</si>
  <si>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</si>
  <si>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</si>
  <si>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</si>
  <si>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</si>
  <si>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</si>
  <si>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</si>
  <si>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</si>
  <si>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</si>
  <si>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</si>
  <si>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</si>
  <si>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</si>
  <si>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</si>
  <si>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</si>
  <si>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</si>
  <si>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</si>
  <si>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</si>
  <si>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</si>
  <si>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</si>
  <si>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</si>
  <si>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</si>
  <si>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</si>
  <si>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</si>
  <si>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</si>
  <si>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</si>
  <si>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</si>
  <si>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</si>
  <si>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</si>
  <si>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</si>
  <si>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</si>
  <si>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</si>
  <si>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</si>
  <si>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</si>
  <si>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</si>
  <si>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</si>
  <si>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</si>
  <si>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</si>
  <si>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</si>
  <si>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</si>
  <si>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</si>
  <si>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</si>
  <si>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</si>
  <si>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</si>
  <si>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( = )DISMINUCION CUENTAS POR PAGAR      </t>
  </si>
  <si>
    <t>Enero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</si>
  <si>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</si>
  <si>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</si>
  <si>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</si>
  <si>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</si>
  <si>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</si>
  <si>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</si>
  <si>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</si>
  <si>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</si>
  <si>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</si>
  <si>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</si>
  <si>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</si>
  <si>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</si>
  <si>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</si>
  <si>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</si>
  <si>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</si>
  <si>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</si>
  <si>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</si>
  <si>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</si>
  <si>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</si>
  <si>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</si>
  <si>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</si>
  <si>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</si>
  <si>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</si>
  <si>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</si>
  <si>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</si>
  <si>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</si>
  <si>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</si>
  <si>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</si>
  <si>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</si>
  <si>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</si>
  <si>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( = AUMENTO DE CAJA Y BANCO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</si>
</sst>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50" applyFont="1" applyBorder="1" applyAlignment="1">
      <alignment horizontal="center"/>
    </xf>
    <xf numFmtId="199" fontId="3" fillId="0" borderId="18" xfId="50" applyFont="1" applyBorder="1" applyAlignment="1">
      <alignment/>
    </xf>
    <xf numFmtId="19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50" applyFont="1" applyAlignment="1">
      <alignment/>
    </xf>
    <xf numFmtId="199" fontId="0" fillId="0" borderId="15" xfId="50" applyFont="1" applyBorder="1" applyAlignment="1">
      <alignment/>
    </xf>
    <xf numFmtId="198" fontId="3" fillId="0" borderId="0" xfId="46" applyFont="1" applyAlignment="1">
      <alignment/>
    </xf>
    <xf numFmtId="0" fontId="10" fillId="0" borderId="0" xfId="0" applyFont="1" applyAlignment="1">
      <alignment/>
    </xf>
    <xf numFmtId="199" fontId="3" fillId="0" borderId="0" xfId="50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50" applyFont="1" applyBorder="1" applyAlignment="1">
      <alignment/>
    </xf>
    <xf numFmtId="199" fontId="3" fillId="0" borderId="0" xfId="50" applyFont="1" applyBorder="1" applyAlignment="1">
      <alignment horizontal="center"/>
    </xf>
    <xf numFmtId="199" fontId="3" fillId="0" borderId="26" xfId="50" applyFont="1" applyBorder="1" applyAlignment="1">
      <alignment/>
    </xf>
    <xf numFmtId="199" fontId="3" fillId="0" borderId="27" xfId="50" applyFont="1" applyBorder="1" applyAlignment="1">
      <alignment/>
    </xf>
    <xf numFmtId="199" fontId="3" fillId="0" borderId="15" xfId="50" applyFont="1" applyBorder="1" applyAlignment="1">
      <alignment/>
    </xf>
    <xf numFmtId="199" fontId="3" fillId="0" borderId="28" xfId="50" applyFont="1" applyBorder="1" applyAlignment="1">
      <alignment/>
    </xf>
    <xf numFmtId="199" fontId="3" fillId="0" borderId="17" xfId="50" applyFont="1" applyBorder="1" applyAlignment="1">
      <alignment/>
    </xf>
    <xf numFmtId="199" fontId="3" fillId="0" borderId="29" xfId="50" applyFont="1" applyBorder="1" applyAlignment="1">
      <alignment/>
    </xf>
    <xf numFmtId="19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50" applyFont="1" applyBorder="1" applyAlignment="1">
      <alignment/>
    </xf>
    <xf numFmtId="19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50" applyFont="1" applyAlignment="1">
      <alignment/>
    </xf>
    <xf numFmtId="0" fontId="6" fillId="0" borderId="0" xfId="0" applyFont="1" applyBorder="1" applyAlignment="1">
      <alignment/>
    </xf>
    <xf numFmtId="199" fontId="3" fillId="0" borderId="0" xfId="50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50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50" applyFont="1" applyAlignment="1">
      <alignment horizontal="right"/>
    </xf>
    <xf numFmtId="199" fontId="15" fillId="0" borderId="23" xfId="50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50" applyFont="1" applyBorder="1" applyAlignment="1">
      <alignment horizontal="center"/>
    </xf>
    <xf numFmtId="199" fontId="8" fillId="0" borderId="45" xfId="50" applyFont="1" applyBorder="1" applyAlignment="1">
      <alignment/>
    </xf>
    <xf numFmtId="199" fontId="6" fillId="0" borderId="28" xfId="50" applyFont="1" applyBorder="1" applyAlignment="1">
      <alignment/>
    </xf>
    <xf numFmtId="199" fontId="6" fillId="0" borderId="43" xfId="50" applyFont="1" applyBorder="1" applyAlignment="1">
      <alignment/>
    </xf>
    <xf numFmtId="199" fontId="7" fillId="0" borderId="15" xfId="50" applyFont="1" applyBorder="1" applyAlignment="1">
      <alignment/>
    </xf>
    <xf numFmtId="199" fontId="7" fillId="0" borderId="46" xfId="5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50" applyFont="1" applyBorder="1" applyAlignment="1">
      <alignment/>
    </xf>
    <xf numFmtId="199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50" applyFont="1" applyBorder="1" applyAlignment="1">
      <alignment horizontal="center"/>
    </xf>
    <xf numFmtId="199" fontId="7" fillId="0" borderId="50" xfId="50" applyFont="1" applyBorder="1" applyAlignment="1">
      <alignment horizontal="center"/>
    </xf>
    <xf numFmtId="199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50" applyFont="1" applyBorder="1" applyAlignment="1">
      <alignment horizontal="center"/>
    </xf>
    <xf numFmtId="199" fontId="3" fillId="0" borderId="36" xfId="50" applyFont="1" applyBorder="1" applyAlignment="1">
      <alignment/>
    </xf>
    <xf numFmtId="199" fontId="6" fillId="0" borderId="43" xfId="50" applyFont="1" applyBorder="1" applyAlignment="1">
      <alignment horizontal="center"/>
    </xf>
    <xf numFmtId="199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50" applyFont="1" applyBorder="1" applyAlignment="1">
      <alignment/>
    </xf>
    <xf numFmtId="199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50" applyFont="1" applyBorder="1" applyAlignment="1">
      <alignment horizontal="center"/>
    </xf>
    <xf numFmtId="199" fontId="6" fillId="0" borderId="45" xfId="50" applyFont="1" applyBorder="1" applyAlignment="1">
      <alignment horizontal="center"/>
    </xf>
    <xf numFmtId="199" fontId="4" fillId="0" borderId="0" xfId="50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50" applyFont="1" applyAlignment="1">
      <alignment/>
    </xf>
    <xf numFmtId="19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50" applyFont="1" applyAlignment="1">
      <alignment horizontal="center"/>
    </xf>
    <xf numFmtId="199" fontId="3" fillId="0" borderId="52" xfId="50" applyFont="1" applyBorder="1" applyAlignment="1">
      <alignment/>
    </xf>
    <xf numFmtId="199" fontId="3" fillId="0" borderId="40" xfId="50" applyFont="1" applyBorder="1" applyAlignment="1">
      <alignment/>
    </xf>
    <xf numFmtId="199" fontId="6" fillId="0" borderId="14" xfId="50" applyFont="1" applyBorder="1" applyAlignment="1">
      <alignment/>
    </xf>
    <xf numFmtId="199" fontId="6" fillId="0" borderId="48" xfId="50" applyFont="1" applyBorder="1" applyAlignment="1">
      <alignment/>
    </xf>
    <xf numFmtId="199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50" applyFont="1" applyBorder="1" applyAlignment="1">
      <alignment horizontal="center"/>
    </xf>
    <xf numFmtId="199" fontId="3" fillId="0" borderId="35" xfId="50" applyFont="1" applyBorder="1" applyAlignment="1">
      <alignment/>
    </xf>
    <xf numFmtId="199" fontId="3" fillId="0" borderId="32" xfId="50" applyFont="1" applyBorder="1" applyAlignment="1">
      <alignment horizontal="center"/>
    </xf>
    <xf numFmtId="199" fontId="3" fillId="0" borderId="36" xfId="50" applyFont="1" applyBorder="1" applyAlignment="1">
      <alignment horizontal="right" vertical="center"/>
    </xf>
    <xf numFmtId="199" fontId="3" fillId="0" borderId="36" xfId="50" applyFont="1" applyFill="1" applyBorder="1" applyAlignment="1">
      <alignment/>
    </xf>
    <xf numFmtId="199" fontId="6" fillId="0" borderId="36" xfId="50" applyFont="1" applyBorder="1" applyAlignment="1">
      <alignment/>
    </xf>
    <xf numFmtId="199" fontId="3" fillId="0" borderId="0" xfId="50" applyFont="1" applyFill="1" applyBorder="1" applyAlignment="1">
      <alignment/>
    </xf>
    <xf numFmtId="199" fontId="0" fillId="0" borderId="36" xfId="50" applyFont="1" applyBorder="1" applyAlignment="1">
      <alignment/>
    </xf>
    <xf numFmtId="199" fontId="6" fillId="0" borderId="41" xfId="50" applyFont="1" applyBorder="1" applyAlignment="1">
      <alignment/>
    </xf>
    <xf numFmtId="199" fontId="6" fillId="0" borderId="53" xfId="50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/>
    </xf>
    <xf numFmtId="199" fontId="6" fillId="0" borderId="18" xfId="50" applyFont="1" applyBorder="1" applyAlignment="1">
      <alignment/>
    </xf>
    <xf numFmtId="199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34">
      <selection activeCell="G39" sqref="G39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109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3233916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3233916</v>
      </c>
    </row>
    <row r="15" spans="2:7" ht="15">
      <c r="B15" s="85"/>
      <c r="C15" s="14"/>
      <c r="D15" s="14" t="s">
        <v>98</v>
      </c>
      <c r="E15" s="14" t="s">
        <v>81</v>
      </c>
      <c r="F15" s="14"/>
      <c r="G15" s="137">
        <v>3233916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99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974305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947555</v>
      </c>
    </row>
    <row r="25" spans="2:7" ht="15">
      <c r="B25" s="85"/>
      <c r="C25" s="14"/>
      <c r="D25" s="14" t="s">
        <v>100</v>
      </c>
      <c r="E25" s="14" t="s">
        <v>40</v>
      </c>
      <c r="F25" s="14"/>
      <c r="G25" s="137">
        <v>947555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17600</v>
      </c>
    </row>
    <row r="28" spans="2:7" ht="15">
      <c r="B28" s="85"/>
      <c r="C28" s="14"/>
      <c r="D28" s="14" t="s">
        <v>101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102</v>
      </c>
      <c r="E29" s="14" t="s">
        <v>84</v>
      </c>
      <c r="F29" s="14"/>
      <c r="G29" s="137">
        <v>17600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9150</v>
      </c>
    </row>
    <row r="32" spans="2:7" ht="15">
      <c r="B32" s="85"/>
      <c r="C32" s="14"/>
      <c r="D32" s="14" t="s">
        <v>103</v>
      </c>
      <c r="E32" s="14" t="s">
        <v>38</v>
      </c>
      <c r="F32" s="14"/>
      <c r="G32" s="137">
        <v>9150</v>
      </c>
    </row>
    <row r="33" spans="2:7" ht="15">
      <c r="B33" s="85"/>
      <c r="C33" s="14"/>
      <c r="D33" s="14"/>
      <c r="E33" s="14"/>
      <c r="F33" s="14"/>
      <c r="G33" s="137" t="s">
        <v>91</v>
      </c>
    </row>
    <row r="34" spans="2:7" ht="15.75">
      <c r="B34" s="85"/>
      <c r="C34" s="14"/>
      <c r="D34" s="14"/>
      <c r="E34" s="86" t="s">
        <v>51</v>
      </c>
      <c r="F34" s="14"/>
      <c r="G34" s="138">
        <v>0</v>
      </c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104</v>
      </c>
      <c r="E36" s="14" t="s">
        <v>86</v>
      </c>
      <c r="F36" s="14"/>
      <c r="G36" s="137">
        <v>0</v>
      </c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72537</v>
      </c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105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4280758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showGridLines="0" zoomScale="110" zoomScaleNormal="110" zoomScalePageLayoutView="0" workbookViewId="0" topLeftCell="C5">
      <selection activeCell="N77" sqref="N7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109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106</v>
      </c>
      <c r="I11" s="53" t="s">
        <v>26</v>
      </c>
      <c r="J11" s="13" t="s">
        <v>27</v>
      </c>
      <c r="K11" s="184" t="s">
        <v>33</v>
      </c>
      <c r="L11" s="13" t="s">
        <v>92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7"/>
      <c r="J12" s="4"/>
      <c r="K12" s="4" t="s">
        <v>27</v>
      </c>
      <c r="L12" s="4" t="s">
        <v>93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42" t="s">
        <v>94</v>
      </c>
      <c r="M13" s="235"/>
      <c r="N13" s="37">
        <v>843500</v>
      </c>
      <c r="O13" s="223">
        <v>843500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42" t="s">
        <v>94</v>
      </c>
      <c r="M14" s="236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42" t="s">
        <v>96</v>
      </c>
      <c r="M15" s="236"/>
      <c r="N15" s="37">
        <v>24000</v>
      </c>
      <c r="O15" s="157">
        <v>24000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3</v>
      </c>
      <c r="K16" s="7">
        <v>1</v>
      </c>
      <c r="L16" s="242" t="s">
        <v>94</v>
      </c>
      <c r="M16" s="236"/>
      <c r="N16" s="37">
        <v>7176</v>
      </c>
      <c r="O16" s="157">
        <v>7176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1</v>
      </c>
      <c r="L17" s="242" t="s">
        <v>94</v>
      </c>
      <c r="M17" s="236"/>
      <c r="N17" s="37">
        <v>57533</v>
      </c>
      <c r="O17" s="157">
        <v>57533</v>
      </c>
      <c r="Q17" s="38"/>
    </row>
    <row r="18" spans="1:17" s="10" customFormat="1" ht="12.75" customHeight="1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2</v>
      </c>
      <c r="L18" s="242" t="s">
        <v>94</v>
      </c>
      <c r="M18" s="236"/>
      <c r="N18" s="37">
        <v>60351</v>
      </c>
      <c r="O18" s="157">
        <v>60351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3</v>
      </c>
      <c r="L19" s="242" t="s">
        <v>94</v>
      </c>
      <c r="M19" s="236"/>
      <c r="N19" s="37">
        <v>8878</v>
      </c>
      <c r="O19" s="157">
        <v>8878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42" t="s">
        <v>94</v>
      </c>
      <c r="M20" s="236"/>
      <c r="N20" s="37">
        <v>54353</v>
      </c>
      <c r="O20" s="157">
        <v>0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4</v>
      </c>
      <c r="L21" s="242" t="s">
        <v>94</v>
      </c>
      <c r="M21" s="236"/>
      <c r="N21" s="37">
        <v>8440</v>
      </c>
      <c r="O21" s="157">
        <v>0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6</v>
      </c>
      <c r="L22" s="242" t="s">
        <v>95</v>
      </c>
      <c r="M22" s="236"/>
      <c r="N22" s="37">
        <v>405640</v>
      </c>
      <c r="O22" s="157">
        <v>405640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7</v>
      </c>
      <c r="L23" s="242" t="s">
        <v>94</v>
      </c>
      <c r="M23" s="236"/>
      <c r="N23" s="37">
        <v>3500</v>
      </c>
      <c r="O23" s="157">
        <v>3500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8</v>
      </c>
      <c r="L24" s="242" t="s">
        <v>94</v>
      </c>
      <c r="M24" s="236"/>
      <c r="N24" s="37">
        <v>9744</v>
      </c>
      <c r="O24" s="157">
        <v>0</v>
      </c>
      <c r="Q24" s="38"/>
    </row>
    <row r="25" spans="1:15" ht="12.75" customHeight="1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7</v>
      </c>
      <c r="K25" s="7">
        <v>1</v>
      </c>
      <c r="L25" s="242" t="s">
        <v>94</v>
      </c>
      <c r="M25" s="236"/>
      <c r="N25" s="37">
        <v>20954</v>
      </c>
      <c r="O25" s="157">
        <v>20954</v>
      </c>
    </row>
    <row r="26" spans="1:15" ht="12.75">
      <c r="A26" s="13"/>
      <c r="B26" s="13"/>
      <c r="C26" s="13"/>
      <c r="D26" s="13"/>
      <c r="E26" s="7"/>
      <c r="F26" s="13"/>
      <c r="G26" s="13" t="s">
        <v>48</v>
      </c>
      <c r="H26" s="13">
        <v>2</v>
      </c>
      <c r="I26" s="13">
        <v>2</v>
      </c>
      <c r="J26" s="13">
        <v>7</v>
      </c>
      <c r="K26" s="7">
        <v>1</v>
      </c>
      <c r="L26" s="242" t="s">
        <v>97</v>
      </c>
      <c r="M26" s="236"/>
      <c r="N26" s="37">
        <v>17500</v>
      </c>
      <c r="O26" s="157">
        <v>17500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8</v>
      </c>
      <c r="K27" s="7">
        <v>2</v>
      </c>
      <c r="L27" s="242" t="s">
        <v>94</v>
      </c>
      <c r="M27" s="236"/>
      <c r="N27" s="37">
        <v>454</v>
      </c>
      <c r="O27" s="157">
        <v>454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3</v>
      </c>
      <c r="J28" s="13">
        <v>1</v>
      </c>
      <c r="K28" s="7">
        <v>1</v>
      </c>
      <c r="L28" s="242" t="s">
        <v>94</v>
      </c>
      <c r="M28" s="236"/>
      <c r="N28" s="37">
        <v>7843</v>
      </c>
      <c r="O28" s="157">
        <v>7843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3</v>
      </c>
      <c r="J29" s="13">
        <v>6</v>
      </c>
      <c r="K29" s="7">
        <v>1</v>
      </c>
      <c r="L29" s="242" t="s">
        <v>94</v>
      </c>
      <c r="M29" s="236"/>
      <c r="N29" s="37">
        <v>11571</v>
      </c>
      <c r="O29" s="157">
        <v>11571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3</v>
      </c>
      <c r="J30" s="13">
        <v>6</v>
      </c>
      <c r="K30" s="7">
        <v>3</v>
      </c>
      <c r="L30" s="242" t="s">
        <v>94</v>
      </c>
      <c r="M30" s="236"/>
      <c r="N30" s="37">
        <v>931</v>
      </c>
      <c r="O30" s="157">
        <v>931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3</v>
      </c>
      <c r="J31" s="13">
        <v>6</v>
      </c>
      <c r="K31" s="7">
        <v>3</v>
      </c>
      <c r="L31" s="242" t="s">
        <v>97</v>
      </c>
      <c r="M31" s="236"/>
      <c r="N31" s="37">
        <v>2900</v>
      </c>
      <c r="O31" s="157">
        <v>2900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3</v>
      </c>
      <c r="J32" s="13">
        <v>7</v>
      </c>
      <c r="K32" s="7">
        <v>2</v>
      </c>
      <c r="L32" s="242" t="s">
        <v>107</v>
      </c>
      <c r="M32" s="236" t="s">
        <v>87</v>
      </c>
      <c r="N32" s="37">
        <v>1850</v>
      </c>
      <c r="O32" s="157">
        <v>1850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9</v>
      </c>
      <c r="K33" s="7">
        <v>1</v>
      </c>
      <c r="L33" s="242" t="s">
        <v>94</v>
      </c>
      <c r="M33" s="236"/>
      <c r="N33" s="37">
        <v>4918</v>
      </c>
      <c r="O33" s="157">
        <v>4918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9</v>
      </c>
      <c r="K34" s="7">
        <v>9</v>
      </c>
      <c r="L34" s="242" t="s">
        <v>94</v>
      </c>
      <c r="M34" s="236"/>
      <c r="N34" s="37">
        <v>1463</v>
      </c>
      <c r="O34" s="157">
        <v>1463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1</v>
      </c>
      <c r="K35" s="7">
        <v>3</v>
      </c>
      <c r="L35" s="242" t="s">
        <v>94</v>
      </c>
      <c r="M35" s="236"/>
      <c r="N35" s="37"/>
      <c r="O35" s="157"/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3</v>
      </c>
      <c r="K36" s="7">
        <v>2</v>
      </c>
      <c r="L36" s="242" t="s">
        <v>94</v>
      </c>
      <c r="M36" s="236"/>
      <c r="N36" s="37"/>
      <c r="O36" s="157"/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5</v>
      </c>
      <c r="K37" s="7">
        <v>5</v>
      </c>
      <c r="L37" s="242" t="s">
        <v>94</v>
      </c>
      <c r="M37" s="236"/>
      <c r="N37" s="37"/>
      <c r="O37" s="157"/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6</v>
      </c>
      <c r="K38" s="7">
        <v>1</v>
      </c>
      <c r="L38" s="242" t="s">
        <v>94</v>
      </c>
      <c r="M38" s="236"/>
      <c r="N38" s="37"/>
      <c r="O38" s="157"/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6</v>
      </c>
      <c r="K39" s="7">
        <v>3</v>
      </c>
      <c r="L39" s="242" t="s">
        <v>97</v>
      </c>
      <c r="M39" s="236"/>
      <c r="N39" s="37"/>
      <c r="O39" s="157"/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7</v>
      </c>
      <c r="K40" s="7">
        <v>2</v>
      </c>
      <c r="L40" s="242" t="s">
        <v>94</v>
      </c>
      <c r="M40" s="236"/>
      <c r="N40" s="37"/>
      <c r="O40" s="157"/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6</v>
      </c>
      <c r="L41" s="242" t="s">
        <v>94</v>
      </c>
      <c r="M41" s="236"/>
      <c r="N41" s="37"/>
      <c r="O41" s="157"/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6</v>
      </c>
      <c r="J42" s="13">
        <v>1</v>
      </c>
      <c r="K42" s="7">
        <v>1</v>
      </c>
      <c r="L42" s="242" t="s">
        <v>94</v>
      </c>
      <c r="M42" s="236"/>
      <c r="N42" s="37"/>
      <c r="O42" s="157"/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6</v>
      </c>
      <c r="J43" s="13">
        <v>5</v>
      </c>
      <c r="K43" s="7">
        <v>2</v>
      </c>
      <c r="L43" s="241" t="s">
        <v>94</v>
      </c>
      <c r="M43" s="236"/>
      <c r="N43" s="37">
        <v>0</v>
      </c>
      <c r="O43" s="157">
        <v>0</v>
      </c>
    </row>
    <row r="44" spans="1:15" ht="12.75">
      <c r="A44" s="13"/>
      <c r="B44" s="13"/>
      <c r="C44" s="13"/>
      <c r="D44" s="13"/>
      <c r="E44" s="7"/>
      <c r="F44" s="13"/>
      <c r="G44" s="13"/>
      <c r="H44" s="13"/>
      <c r="I44" s="13"/>
      <c r="J44" s="13"/>
      <c r="K44" s="7"/>
      <c r="L44" s="241"/>
      <c r="M44" s="236"/>
      <c r="N44" s="37"/>
      <c r="O44" s="15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241"/>
      <c r="M45" s="236"/>
      <c r="N45" s="37"/>
      <c r="O45" s="157"/>
    </row>
    <row r="46" spans="1:15" ht="11.25" customHeight="1">
      <c r="A46" s="13"/>
      <c r="B46" s="13"/>
      <c r="C46" s="13"/>
      <c r="D46" s="13"/>
      <c r="E46" s="7"/>
      <c r="F46" s="13"/>
      <c r="G46" s="13"/>
      <c r="H46" s="13"/>
      <c r="I46" s="13"/>
      <c r="J46" s="7"/>
      <c r="K46" s="7"/>
      <c r="L46" s="241"/>
      <c r="M46" s="236"/>
      <c r="N46" s="37"/>
      <c r="O46" s="157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7"/>
      <c r="K47" s="7"/>
      <c r="L47" s="241"/>
      <c r="M47" s="236"/>
      <c r="N47" s="37"/>
      <c r="O47" s="157"/>
    </row>
    <row r="48" spans="1:22" ht="13.5" customHeight="1">
      <c r="A48" s="13"/>
      <c r="B48" s="13"/>
      <c r="C48" s="13"/>
      <c r="D48" s="13"/>
      <c r="E48" s="7"/>
      <c r="F48" s="13"/>
      <c r="G48" s="13"/>
      <c r="H48" s="13"/>
      <c r="I48" s="172"/>
      <c r="J48" s="7"/>
      <c r="K48" s="7"/>
      <c r="L48" s="241"/>
      <c r="M48" s="236"/>
      <c r="N48" s="37"/>
      <c r="O48" s="157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6"/>
      <c r="N49" s="37"/>
      <c r="O49" s="158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36"/>
      <c r="N50" s="37"/>
      <c r="O50" s="158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36"/>
      <c r="N51" s="37"/>
      <c r="O51" s="158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72"/>
      <c r="J52" s="7"/>
      <c r="K52" s="7"/>
      <c r="L52" s="13"/>
      <c r="M52" s="236"/>
      <c r="N52" s="232"/>
      <c r="O52" s="228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72"/>
      <c r="J53" s="7"/>
      <c r="K53" s="7"/>
      <c r="L53" s="13"/>
      <c r="M53" s="236"/>
      <c r="N53" s="40"/>
      <c r="O53" s="225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72"/>
      <c r="J54" s="7"/>
      <c r="K54" s="7"/>
      <c r="L54" s="13"/>
      <c r="M54" s="236"/>
      <c r="N54" s="40"/>
      <c r="O54" s="225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6"/>
      <c r="N55" s="40"/>
      <c r="O55" s="225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236"/>
      <c r="N56" s="37"/>
      <c r="O56" s="158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3"/>
      <c r="I57" s="53"/>
      <c r="J57" s="13"/>
      <c r="K57" s="7"/>
      <c r="L57" s="13"/>
      <c r="M57" s="236"/>
      <c r="N57" s="37"/>
      <c r="O57" s="158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36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6"/>
      <c r="N59" s="37"/>
      <c r="O59" s="158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6"/>
      <c r="N60" s="37"/>
      <c r="O60" s="158"/>
      <c r="P60" s="5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36"/>
      <c r="N61" s="37"/>
      <c r="O61" s="158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6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6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6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6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6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173"/>
      <c r="J67" s="172"/>
      <c r="K67" s="231"/>
      <c r="L67" s="172"/>
      <c r="M67" s="236"/>
      <c r="N67" s="227"/>
      <c r="O67" s="225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73"/>
      <c r="J68" s="172"/>
      <c r="K68" s="231"/>
      <c r="L68" s="172"/>
      <c r="M68" s="236"/>
      <c r="N68" s="227"/>
      <c r="O68" s="225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36"/>
      <c r="N69" s="37"/>
      <c r="O69" s="158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36"/>
      <c r="N70" s="37"/>
      <c r="O70" s="158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6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6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6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6"/>
      <c r="N74" s="37"/>
      <c r="O74" s="158"/>
    </row>
    <row r="75" spans="1:15" ht="1.5" customHeight="1">
      <c r="A75" s="7"/>
      <c r="B75" s="7"/>
      <c r="C75" s="5"/>
      <c r="D75" s="5"/>
      <c r="E75" s="5"/>
      <c r="F75" s="5"/>
      <c r="G75" s="53"/>
      <c r="H75" s="53"/>
      <c r="I75" s="53"/>
      <c r="J75" s="13"/>
      <c r="K75" s="7"/>
      <c r="L75" s="13"/>
      <c r="M75" s="236"/>
      <c r="N75" s="37"/>
      <c r="O75" s="158"/>
    </row>
    <row r="76" spans="1:17" ht="12.75">
      <c r="A76" s="7"/>
      <c r="B76" s="265" t="s">
        <v>61</v>
      </c>
      <c r="C76" s="266"/>
      <c r="D76" s="266"/>
      <c r="E76" s="266"/>
      <c r="F76" s="266"/>
      <c r="G76" s="267"/>
      <c r="H76" s="246">
        <v>3</v>
      </c>
      <c r="I76" s="53">
        <v>2</v>
      </c>
      <c r="J76" s="13">
        <v>1</v>
      </c>
      <c r="K76" s="7">
        <v>1</v>
      </c>
      <c r="L76" s="13">
        <v>1</v>
      </c>
      <c r="M76" s="236"/>
      <c r="N76" s="111">
        <v>1745654</v>
      </c>
      <c r="O76" s="226"/>
      <c r="Q76" s="37"/>
    </row>
    <row r="77" spans="1:15" ht="13.5" thickBot="1">
      <c r="A77" s="7"/>
      <c r="B77" s="265" t="s">
        <v>83</v>
      </c>
      <c r="C77" s="266"/>
      <c r="D77" s="266"/>
      <c r="E77" s="266"/>
      <c r="F77" s="266"/>
      <c r="G77" s="267"/>
      <c r="H77" s="246">
        <v>3</v>
      </c>
      <c r="I77" s="53">
        <v>2</v>
      </c>
      <c r="J77" s="13">
        <v>2</v>
      </c>
      <c r="K77" s="7">
        <v>1</v>
      </c>
      <c r="L77" s="13">
        <v>1</v>
      </c>
      <c r="M77" s="237"/>
      <c r="N77" s="111"/>
      <c r="O77" s="229"/>
    </row>
    <row r="78" spans="1:15" ht="12.75" customHeight="1" thickBot="1">
      <c r="A78" s="15"/>
      <c r="B78" s="16"/>
      <c r="C78" s="16"/>
      <c r="D78" s="16"/>
      <c r="E78" s="16"/>
      <c r="F78" s="17" t="s">
        <v>79</v>
      </c>
      <c r="G78" s="16"/>
      <c r="H78" s="16"/>
      <c r="I78" s="17"/>
      <c r="J78" s="17"/>
      <c r="K78" s="17"/>
      <c r="L78" s="245"/>
      <c r="M78" s="233" t="s">
        <v>76</v>
      </c>
      <c r="N78" s="129">
        <f>SUM(N13:N77)</f>
        <v>3305671</v>
      </c>
      <c r="O78" s="129">
        <f>SUM(O13:O77)</f>
        <v>1487480</v>
      </c>
    </row>
    <row r="79" spans="1:15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239"/>
      <c r="M79" s="20"/>
      <c r="N79" s="111"/>
      <c r="O79" s="23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3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3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3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3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3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3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3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3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3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3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239"/>
      <c r="M90" s="20"/>
      <c r="N90" s="111"/>
      <c r="O90" s="111"/>
      <c r="P90" s="10"/>
    </row>
    <row r="91" spans="1:16" ht="12.75" customHeight="1" thickBo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239"/>
      <c r="M91" s="20"/>
      <c r="N91" s="111"/>
      <c r="O91" s="111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63" t="s">
        <v>25</v>
      </c>
      <c r="J92" s="264"/>
      <c r="K92" s="264"/>
      <c r="L92" s="240"/>
      <c r="M92" s="9" t="s">
        <v>87</v>
      </c>
      <c r="N92" s="9" t="s">
        <v>29</v>
      </c>
      <c r="O92" s="125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106</v>
      </c>
      <c r="I93" s="2" t="s">
        <v>26</v>
      </c>
      <c r="J93" s="2" t="s">
        <v>27</v>
      </c>
      <c r="K93" s="234" t="s">
        <v>33</v>
      </c>
      <c r="L93" s="244" t="s">
        <v>92</v>
      </c>
      <c r="M93" s="144">
        <v>3</v>
      </c>
      <c r="N93" s="143">
        <v>4</v>
      </c>
      <c r="O93" s="151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4" t="s">
        <v>27</v>
      </c>
      <c r="L94" s="243" t="s">
        <v>93</v>
      </c>
      <c r="M94" s="238"/>
      <c r="N94" s="219"/>
      <c r="O94" s="152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20"/>
      <c r="O95" s="156"/>
    </row>
    <row r="96" spans="1:15" s="10" customFormat="1" ht="12.75">
      <c r="A96" s="7" t="s">
        <v>49</v>
      </c>
      <c r="B96" s="7"/>
      <c r="C96" s="7"/>
      <c r="D96" s="7" t="s">
        <v>77</v>
      </c>
      <c r="E96" s="7"/>
      <c r="F96" s="7">
        <v>222</v>
      </c>
      <c r="G96" s="7">
        <v>9992</v>
      </c>
      <c r="H96" s="7">
        <v>2</v>
      </c>
      <c r="I96" s="7">
        <v>1</v>
      </c>
      <c r="J96" s="7">
        <v>1</v>
      </c>
      <c r="K96" s="7">
        <v>1</v>
      </c>
      <c r="L96" s="242" t="s">
        <v>94</v>
      </c>
      <c r="M96" s="5"/>
      <c r="N96" s="221">
        <v>583500</v>
      </c>
      <c r="O96" s="158">
        <v>583500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1</v>
      </c>
      <c r="L97" s="242" t="s">
        <v>94</v>
      </c>
      <c r="M97" s="5"/>
      <c r="N97" s="221">
        <v>41370</v>
      </c>
      <c r="O97" s="158">
        <v>41370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2</v>
      </c>
      <c r="L98" s="242" t="s">
        <v>94</v>
      </c>
      <c r="M98" s="5"/>
      <c r="N98" s="221">
        <v>41428</v>
      </c>
      <c r="O98" s="158">
        <v>41428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3</v>
      </c>
      <c r="L99" s="242" t="s">
        <v>94</v>
      </c>
      <c r="M99" s="5"/>
      <c r="N99" s="221">
        <v>6695</v>
      </c>
      <c r="O99" s="158">
        <v>6695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2</v>
      </c>
      <c r="J100" s="7">
        <v>4</v>
      </c>
      <c r="K100" s="7">
        <v>1</v>
      </c>
      <c r="L100" s="242" t="s">
        <v>94</v>
      </c>
      <c r="M100" s="5"/>
      <c r="N100" s="221">
        <v>1238</v>
      </c>
      <c r="O100" s="158">
        <v>1238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4</v>
      </c>
      <c r="K101" s="7">
        <v>4</v>
      </c>
      <c r="L101" s="242" t="s">
        <v>94</v>
      </c>
      <c r="M101" s="5"/>
      <c r="N101" s="221">
        <v>60</v>
      </c>
      <c r="O101" s="158">
        <v>60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7</v>
      </c>
      <c r="K102" s="7">
        <v>2</v>
      </c>
      <c r="L102" s="242" t="s">
        <v>139</v>
      </c>
      <c r="M102" s="5"/>
      <c r="N102" s="221">
        <v>1200</v>
      </c>
      <c r="O102" s="158">
        <v>1200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3</v>
      </c>
      <c r="J103" s="13">
        <v>1</v>
      </c>
      <c r="K103" s="7">
        <v>2</v>
      </c>
      <c r="L103" s="242" t="s">
        <v>94</v>
      </c>
      <c r="M103" s="5"/>
      <c r="N103" s="221">
        <v>112469</v>
      </c>
      <c r="O103" s="158">
        <v>112469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5</v>
      </c>
      <c r="K104" s="7">
        <v>5</v>
      </c>
      <c r="L104" s="241" t="s">
        <v>94</v>
      </c>
      <c r="M104" s="5"/>
      <c r="N104" s="221">
        <v>13476</v>
      </c>
      <c r="O104" s="158">
        <v>13476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9</v>
      </c>
      <c r="K105" s="7">
        <v>6</v>
      </c>
      <c r="L105" s="241" t="s">
        <v>94</v>
      </c>
      <c r="M105" s="5"/>
      <c r="N105" s="221">
        <v>3700</v>
      </c>
      <c r="O105" s="158">
        <v>3700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4</v>
      </c>
      <c r="K106" s="7">
        <v>2</v>
      </c>
      <c r="L106" s="241" t="s">
        <v>94</v>
      </c>
      <c r="M106" s="5"/>
      <c r="N106" s="221"/>
      <c r="O106" s="158"/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5</v>
      </c>
      <c r="K107" s="7">
        <v>5</v>
      </c>
      <c r="L107" s="241" t="s">
        <v>94</v>
      </c>
      <c r="M107" s="5"/>
      <c r="N107" s="221"/>
      <c r="O107" s="158"/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41" t="s">
        <v>94</v>
      </c>
      <c r="M108" s="5"/>
      <c r="N108" s="221"/>
      <c r="O108" s="158"/>
    </row>
    <row r="109" spans="1:16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7</v>
      </c>
      <c r="K109" s="7">
        <v>1</v>
      </c>
      <c r="L109" s="241" t="s">
        <v>95</v>
      </c>
      <c r="M109" s="5"/>
      <c r="N109" s="221"/>
      <c r="O109" s="158"/>
      <c r="P109" s="169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7</v>
      </c>
      <c r="K110" s="7">
        <v>2</v>
      </c>
      <c r="L110" s="241" t="s">
        <v>94</v>
      </c>
      <c r="M110" s="5"/>
      <c r="N110" s="221"/>
      <c r="O110" s="158"/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6</v>
      </c>
      <c r="L111" s="241" t="s">
        <v>94</v>
      </c>
      <c r="M111" s="5"/>
      <c r="N111" s="221"/>
      <c r="O111" s="158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9</v>
      </c>
      <c r="K112" s="7">
        <v>6</v>
      </c>
      <c r="L112" s="241" t="s">
        <v>94</v>
      </c>
      <c r="M112" s="5"/>
      <c r="N112" s="221"/>
      <c r="O112" s="158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241"/>
      <c r="M113" s="5"/>
      <c r="N113" s="221"/>
      <c r="O113" s="158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241"/>
      <c r="M114" s="5"/>
      <c r="N114" s="221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248"/>
      <c r="I115" s="188"/>
      <c r="J115" s="188"/>
      <c r="K115" s="248"/>
      <c r="L115" s="188"/>
      <c r="M115" s="5"/>
      <c r="N115" s="221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10"/>
      <c r="N118" s="222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10"/>
      <c r="N119" s="222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10"/>
      <c r="N120" s="222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21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21"/>
      <c r="O122" s="158"/>
    </row>
    <row r="123" spans="1:15" ht="12.75" hidden="1">
      <c r="A123" s="13"/>
      <c r="B123" s="13"/>
      <c r="C123" s="13"/>
      <c r="D123" s="13"/>
      <c r="E123" s="13"/>
      <c r="F123" s="13"/>
      <c r="G123" s="13" t="s">
        <v>48</v>
      </c>
      <c r="H123" s="13"/>
      <c r="I123" s="13"/>
      <c r="J123" s="13"/>
      <c r="K123" s="7"/>
      <c r="L123" s="13"/>
      <c r="M123" s="5"/>
      <c r="N123" s="221"/>
      <c r="O123" s="158"/>
    </row>
    <row r="124" spans="1:15" ht="12.75" hidden="1">
      <c r="A124" s="13"/>
      <c r="B124" s="13"/>
      <c r="C124" s="13"/>
      <c r="D124" s="13"/>
      <c r="E124" s="18"/>
      <c r="F124" s="13"/>
      <c r="G124" s="13"/>
      <c r="H124" s="13"/>
      <c r="I124" s="13"/>
      <c r="J124" s="13"/>
      <c r="K124" s="7"/>
      <c r="L124" s="13"/>
      <c r="M124" s="5"/>
      <c r="N124" s="221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1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1"/>
      <c r="O126" s="158"/>
    </row>
    <row r="127" spans="1:1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21"/>
      <c r="O127" s="158"/>
    </row>
    <row r="128" spans="1:15" ht="13.5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218"/>
    </row>
    <row r="129" spans="1:15" ht="13.5" thickBot="1">
      <c r="A129" s="141"/>
      <c r="B129" s="9"/>
      <c r="C129" s="9"/>
      <c r="D129" s="9"/>
      <c r="E129" s="164" t="s">
        <v>80</v>
      </c>
      <c r="F129" s="9"/>
      <c r="G129" s="164"/>
      <c r="H129" s="164"/>
      <c r="I129" s="164"/>
      <c r="J129" s="164"/>
      <c r="K129" s="9"/>
      <c r="L129" s="240"/>
      <c r="M129" s="165"/>
      <c r="N129" s="159">
        <f>SUM(N96:N128)</f>
        <v>805136</v>
      </c>
      <c r="O129" s="126">
        <f>SUM(O96:O128)</f>
        <v>805136</v>
      </c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5"/>
      <c r="M130" s="20"/>
      <c r="N130" s="124"/>
      <c r="O130" s="124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4"/>
      <c r="O131" s="124"/>
    </row>
    <row r="132" spans="1:15" ht="12.75" hidden="1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51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51"/>
      <c r="M137" s="5"/>
      <c r="N137" s="37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51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51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51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51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  <c r="P142" s="59"/>
    </row>
    <row r="143" spans="1:15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1"/>
      <c r="O143" s="3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  <c r="P146" s="39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5" ht="12.75">
      <c r="A148" s="5"/>
      <c r="B148" s="5"/>
      <c r="C148" s="5"/>
      <c r="D148" s="5"/>
      <c r="E148" s="5"/>
      <c r="F148" s="19"/>
      <c r="G148" s="19"/>
      <c r="H148" s="19"/>
      <c r="I148" s="142"/>
      <c r="J148" s="142"/>
      <c r="K148" s="142"/>
      <c r="L148" s="142"/>
      <c r="M148" s="20"/>
      <c r="N148" s="124"/>
      <c r="O148" s="111"/>
    </row>
    <row r="149" spans="1:15" ht="8.25" customHeight="1">
      <c r="A149" s="5"/>
      <c r="B149" s="5"/>
      <c r="C149" s="5"/>
      <c r="D149" s="5"/>
      <c r="E149" s="5"/>
      <c r="F149" s="19"/>
      <c r="G149" s="142"/>
      <c r="H149" s="142"/>
      <c r="I149" s="142"/>
      <c r="J149" s="142"/>
      <c r="K149" s="142"/>
      <c r="L149" s="142"/>
      <c r="M149" s="142"/>
      <c r="N149" s="21"/>
      <c r="O149" s="21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9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3.5" thickBot="1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4.25" customHeight="1" thickBot="1">
      <c r="C163" s="5"/>
      <c r="D163" s="5"/>
      <c r="E163" s="5"/>
      <c r="F163" s="5"/>
      <c r="G163" s="5"/>
      <c r="H163" s="5"/>
      <c r="I163" s="263" t="s">
        <v>25</v>
      </c>
      <c r="J163" s="264"/>
      <c r="K163" s="264"/>
      <c r="L163" s="9"/>
      <c r="M163" s="9" t="s">
        <v>28</v>
      </c>
      <c r="N163" s="9" t="s">
        <v>29</v>
      </c>
      <c r="O163" s="185" t="s">
        <v>30</v>
      </c>
    </row>
    <row r="164" spans="3:15" ht="12.75">
      <c r="C164" s="1" t="s">
        <v>47</v>
      </c>
      <c r="D164" s="2" t="s">
        <v>21</v>
      </c>
      <c r="E164" s="2" t="s">
        <v>22</v>
      </c>
      <c r="F164" s="153" t="s">
        <v>23</v>
      </c>
      <c r="G164" s="150" t="s">
        <v>24</v>
      </c>
      <c r="H164" s="1"/>
      <c r="I164" s="155" t="s">
        <v>26</v>
      </c>
      <c r="J164" s="2" t="s">
        <v>27</v>
      </c>
      <c r="K164" s="12" t="s">
        <v>33</v>
      </c>
      <c r="L164" s="184"/>
      <c r="M164" s="144">
        <v>3</v>
      </c>
      <c r="N164" s="143">
        <v>4</v>
      </c>
      <c r="O164" s="150">
        <v>5</v>
      </c>
    </row>
    <row r="165" spans="3:15" ht="13.5" thickBot="1">
      <c r="C165" s="161"/>
      <c r="D165" s="13"/>
      <c r="E165" s="13"/>
      <c r="F165" s="7"/>
      <c r="G165" s="151"/>
      <c r="H165" s="3"/>
      <c r="I165" s="53"/>
      <c r="J165" s="13"/>
      <c r="K165" s="13" t="s">
        <v>27</v>
      </c>
      <c r="L165" s="13"/>
      <c r="M165" s="5"/>
      <c r="N165" s="217"/>
      <c r="O165" s="151"/>
    </row>
    <row r="166" spans="3:15" ht="12.75">
      <c r="C166" s="1"/>
      <c r="D166" s="144"/>
      <c r="E166" s="2"/>
      <c r="F166" s="144"/>
      <c r="G166" s="2"/>
      <c r="H166" s="155"/>
      <c r="I166" s="155"/>
      <c r="J166" s="144"/>
      <c r="K166" s="2"/>
      <c r="L166" s="2"/>
      <c r="M166" s="144"/>
      <c r="N166" s="153"/>
      <c r="O166" s="150"/>
    </row>
    <row r="167" spans="3:15" ht="12.75">
      <c r="C167" s="161"/>
      <c r="D167" s="5"/>
      <c r="E167" s="13"/>
      <c r="F167" s="5"/>
      <c r="G167" s="13"/>
      <c r="H167" s="13"/>
      <c r="I167" s="13"/>
      <c r="J167" s="5"/>
      <c r="K167" s="13"/>
      <c r="L167" s="13"/>
      <c r="M167" s="5"/>
      <c r="N167" s="26"/>
      <c r="O167" s="156"/>
    </row>
    <row r="168" spans="3:15" ht="12.75">
      <c r="C168" s="161"/>
      <c r="D168" s="187" t="s">
        <v>90</v>
      </c>
      <c r="E168" s="13"/>
      <c r="F168" s="5">
        <v>222</v>
      </c>
      <c r="G168" s="13">
        <v>9992</v>
      </c>
      <c r="H168" s="13">
        <v>2</v>
      </c>
      <c r="I168" s="13">
        <v>1</v>
      </c>
      <c r="J168" s="5">
        <v>1</v>
      </c>
      <c r="K168" s="13">
        <v>1</v>
      </c>
      <c r="L168" s="242" t="s">
        <v>94</v>
      </c>
      <c r="M168" s="5"/>
      <c r="N168" s="27">
        <v>143000</v>
      </c>
      <c r="O168" s="158">
        <v>143000</v>
      </c>
    </row>
    <row r="169" spans="3:15" ht="12.75">
      <c r="C169" s="161"/>
      <c r="D169" s="187"/>
      <c r="E169" s="13"/>
      <c r="F169" s="5"/>
      <c r="G169" s="13"/>
      <c r="H169" s="13">
        <v>2</v>
      </c>
      <c r="I169" s="13">
        <v>1</v>
      </c>
      <c r="J169" s="5">
        <v>5</v>
      </c>
      <c r="K169" s="13">
        <v>1</v>
      </c>
      <c r="L169" s="242" t="s">
        <v>94</v>
      </c>
      <c r="M169" s="5"/>
      <c r="N169" s="27">
        <v>10139</v>
      </c>
      <c r="O169" s="158">
        <v>10139</v>
      </c>
    </row>
    <row r="170" spans="3:15" ht="12.75">
      <c r="C170" s="161"/>
      <c r="D170" s="187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2</v>
      </c>
      <c r="L170" s="242" t="s">
        <v>94</v>
      </c>
      <c r="M170" s="5"/>
      <c r="N170" s="27">
        <v>10153</v>
      </c>
      <c r="O170" s="158">
        <v>10153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5</v>
      </c>
      <c r="K171" s="13">
        <v>3</v>
      </c>
      <c r="L171" s="242" t="s">
        <v>94</v>
      </c>
      <c r="M171" s="5"/>
      <c r="N171" s="27">
        <v>1659</v>
      </c>
      <c r="O171" s="158">
        <v>1659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2</v>
      </c>
      <c r="J172" s="5">
        <v>2</v>
      </c>
      <c r="K172" s="13">
        <v>2</v>
      </c>
      <c r="L172" s="242" t="s">
        <v>94</v>
      </c>
      <c r="M172" s="5"/>
      <c r="N172" s="27">
        <v>5000</v>
      </c>
      <c r="O172" s="158">
        <v>5000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3</v>
      </c>
      <c r="J173" s="5">
        <v>1</v>
      </c>
      <c r="K173" s="13">
        <v>4</v>
      </c>
      <c r="L173" s="242" t="s">
        <v>94</v>
      </c>
      <c r="M173" s="5"/>
      <c r="N173" s="27"/>
      <c r="O173" s="158"/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3</v>
      </c>
      <c r="J174" s="5">
        <v>6</v>
      </c>
      <c r="K174" s="13">
        <v>1</v>
      </c>
      <c r="L174" s="241" t="s">
        <v>94</v>
      </c>
      <c r="M174" s="5"/>
      <c r="N174" s="27"/>
      <c r="O174" s="158"/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6</v>
      </c>
      <c r="K175" s="13">
        <v>3</v>
      </c>
      <c r="L175" s="241" t="s">
        <v>94</v>
      </c>
      <c r="M175" s="5"/>
      <c r="N175" s="27"/>
      <c r="O175" s="158"/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9</v>
      </c>
      <c r="K176" s="13">
        <v>6</v>
      </c>
      <c r="L176" s="241" t="s">
        <v>94</v>
      </c>
      <c r="M176" s="5"/>
      <c r="N176" s="27"/>
      <c r="O176" s="158"/>
    </row>
    <row r="177" spans="3:15" ht="12.75">
      <c r="C177" s="161"/>
      <c r="D177" s="5"/>
      <c r="E177" s="13"/>
      <c r="F177" s="5"/>
      <c r="G177" s="13"/>
      <c r="H177" s="13"/>
      <c r="I177" s="13"/>
      <c r="J177" s="5"/>
      <c r="K177" s="13"/>
      <c r="L177" s="241"/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/>
      <c r="I178" s="13"/>
      <c r="J178" s="13"/>
      <c r="K178" s="13"/>
      <c r="L178" s="241"/>
      <c r="M178" s="5"/>
      <c r="N178" s="27"/>
      <c r="O178" s="158"/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41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5"/>
      <c r="K180" s="13"/>
      <c r="L180" s="241"/>
      <c r="M180" s="5"/>
      <c r="N180" s="27"/>
      <c r="O180" s="158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41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41"/>
      <c r="M182" s="5"/>
      <c r="N182" s="27"/>
      <c r="O182" s="158"/>
      <c r="P182" s="10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41"/>
      <c r="M183" s="5"/>
      <c r="N183" s="27"/>
      <c r="O183" s="158"/>
      <c r="P183" s="216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6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  <c r="P185" s="216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</row>
    <row r="188" spans="3:15" ht="13.5" thickBot="1">
      <c r="C188" s="161"/>
      <c r="D188" s="5"/>
      <c r="E188" s="13"/>
      <c r="F188" s="5"/>
      <c r="G188" s="13"/>
      <c r="H188" s="13"/>
      <c r="I188" s="13"/>
      <c r="J188" s="5"/>
      <c r="K188" s="13"/>
      <c r="L188" s="30"/>
      <c r="M188" s="5"/>
      <c r="N188" s="27"/>
      <c r="O188" s="218"/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5">
        <v>0</v>
      </c>
      <c r="O190" s="162">
        <f>+N190+0</f>
        <v>0</v>
      </c>
    </row>
    <row r="191" spans="3:15" ht="13.5" hidden="1" thickBot="1">
      <c r="C191" s="161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5"/>
      <c r="O191" s="162"/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thickBot="1">
      <c r="C193" s="141"/>
      <c r="D193" s="164" t="s">
        <v>88</v>
      </c>
      <c r="E193" s="9"/>
      <c r="F193" s="164"/>
      <c r="G193" s="164"/>
      <c r="H193" s="164"/>
      <c r="I193" s="164"/>
      <c r="J193" s="164"/>
      <c r="K193" s="9"/>
      <c r="L193" s="9"/>
      <c r="M193" s="165" t="s">
        <v>76</v>
      </c>
      <c r="N193" s="166">
        <f>SUM(N168:N192)</f>
        <v>169951</v>
      </c>
      <c r="O193" s="167">
        <f>SUM(O168:O192)</f>
        <v>169951</v>
      </c>
    </row>
    <row r="194" spans="3:15" ht="12.75">
      <c r="C194" s="143"/>
      <c r="D194" s="144"/>
      <c r="E194" s="144"/>
      <c r="F194" s="145"/>
      <c r="G194" s="146"/>
      <c r="H194" s="146"/>
      <c r="I194" s="146"/>
      <c r="J194" s="146"/>
      <c r="K194" s="146"/>
      <c r="L194" s="146"/>
      <c r="M194" s="146"/>
      <c r="N194" s="147"/>
      <c r="O194" s="148"/>
    </row>
    <row r="195" spans="3:16" ht="15.75" thickBot="1">
      <c r="C195" s="22"/>
      <c r="D195" s="23"/>
      <c r="E195" s="23"/>
      <c r="F195" s="23"/>
      <c r="G195" s="23"/>
      <c r="H195" s="23"/>
      <c r="I195" s="23"/>
      <c r="J195" s="24" t="s">
        <v>50</v>
      </c>
      <c r="K195" s="23"/>
      <c r="L195" s="23"/>
      <c r="M195" s="23"/>
      <c r="N195" s="149">
        <f>SUM(N193+N148+N129+N78)</f>
        <v>4280758</v>
      </c>
      <c r="O195" s="149">
        <f>SUM(O193+O148+O129+O78)</f>
        <v>2462567</v>
      </c>
      <c r="P195" s="59">
        <f>N195-O195</f>
        <v>1818191</v>
      </c>
    </row>
    <row r="196" spans="3:15" ht="15">
      <c r="C196" s="10"/>
      <c r="D196" s="10"/>
      <c r="E196" s="10"/>
      <c r="F196" s="10"/>
      <c r="G196" s="10"/>
      <c r="H196" s="10"/>
      <c r="I196" s="10"/>
      <c r="J196" s="20"/>
      <c r="K196" s="10"/>
      <c r="L196" s="10"/>
      <c r="M196" s="10"/>
      <c r="N196" s="160"/>
      <c r="O196" s="160"/>
    </row>
    <row r="197" spans="4:14" ht="12.75">
      <c r="D197" s="8"/>
      <c r="E197" s="8"/>
      <c r="F197" s="8"/>
      <c r="K197" s="260"/>
      <c r="L197" s="260"/>
      <c r="M197" s="260"/>
      <c r="N197" s="260"/>
    </row>
    <row r="198" spans="4:14" ht="12.75">
      <c r="D198" s="261" t="s">
        <v>15</v>
      </c>
      <c r="E198" s="261"/>
      <c r="F198" s="261"/>
      <c r="K198" s="261" t="s">
        <v>34</v>
      </c>
      <c r="L198" s="261"/>
      <c r="M198" s="261"/>
      <c r="N198" s="261"/>
    </row>
  </sheetData>
  <sheetProtection/>
  <mergeCells count="9">
    <mergeCell ref="K197:N197"/>
    <mergeCell ref="D198:F198"/>
    <mergeCell ref="K198:N198"/>
    <mergeCell ref="A1:F1"/>
    <mergeCell ref="I10:K10"/>
    <mergeCell ref="I92:K92"/>
    <mergeCell ref="I163:K163"/>
    <mergeCell ref="B76:G76"/>
    <mergeCell ref="B77:G7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68" t="s">
        <v>58</v>
      </c>
      <c r="D2" s="268"/>
      <c r="E2" s="268"/>
    </row>
    <row r="4" spans="3:5" ht="15.75">
      <c r="C4" s="269" t="s">
        <v>62</v>
      </c>
      <c r="D4" s="269"/>
      <c r="E4" s="269"/>
    </row>
    <row r="5" spans="3:6" ht="15.75">
      <c r="C5" s="32"/>
      <c r="D5" s="174">
        <v>42005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6737808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4208221</v>
      </c>
      <c r="G11" s="40"/>
    </row>
    <row r="12" ht="12.75">
      <c r="G12" s="40"/>
    </row>
    <row r="13" spans="2:8" ht="12.75">
      <c r="B13" t="s">
        <v>65</v>
      </c>
      <c r="F13" s="56">
        <f>+F9+F11</f>
        <v>10946029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2462567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8483462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6737808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8483462</v>
      </c>
      <c r="G25" s="40"/>
    </row>
    <row r="26" spans="5:7" ht="12.75">
      <c r="E26" s="31"/>
      <c r="F26" s="40"/>
      <c r="G26" s="40"/>
    </row>
    <row r="27" spans="2:8" ht="13.5" thickBot="1">
      <c r="B27" s="50" t="s">
        <v>140</v>
      </c>
      <c r="E27" s="31"/>
      <c r="F27" s="131">
        <f>+F23-F25</f>
        <v>-1745654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0" t="s">
        <v>58</v>
      </c>
      <c r="C2" s="270"/>
      <c r="D2" s="270"/>
    </row>
    <row r="4" spans="2:4" ht="15.75">
      <c r="B4" s="269" t="s">
        <v>57</v>
      </c>
      <c r="C4" s="269"/>
      <c r="D4" s="269"/>
    </row>
    <row r="5" spans="2:4" ht="15.75">
      <c r="B5" s="32"/>
      <c r="C5" s="174">
        <v>42005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1317909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72537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0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1390446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0</v>
      </c>
      <c r="G17" s="56"/>
      <c r="I17" s="175"/>
    </row>
    <row r="18" spans="2:9" ht="12.75">
      <c r="B18" s="50" t="s">
        <v>71</v>
      </c>
      <c r="F18" s="56">
        <f>F15-F17</f>
        <v>1390446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1317909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1390446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108</v>
      </c>
      <c r="C24" s="50"/>
      <c r="D24" s="50"/>
      <c r="E24" s="57" t="s">
        <v>55</v>
      </c>
      <c r="F24" s="131">
        <f>+F20-F22</f>
        <v>-72537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110</v>
      </c>
      <c r="E2" s="42"/>
      <c r="G2" s="271" t="s">
        <v>111</v>
      </c>
      <c r="H2" s="272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112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113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114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115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116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117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118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119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120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121</v>
      </c>
      <c r="B16" s="103"/>
      <c r="C16" s="60">
        <v>831322</v>
      </c>
      <c r="D16" s="37"/>
      <c r="E16" s="62"/>
      <c r="F16" s="60">
        <v>831322</v>
      </c>
      <c r="G16" s="37" t="s">
        <v>122</v>
      </c>
      <c r="H16" s="62"/>
    </row>
    <row r="17" spans="1:8" ht="12.75">
      <c r="A17" s="102" t="s">
        <v>123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124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125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126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127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128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129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117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130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131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9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131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50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50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131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131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131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117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132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133</v>
      </c>
      <c r="B168" s="93"/>
      <c r="C168" s="60"/>
      <c r="D168" s="37"/>
      <c r="E168" s="110">
        <v>0</v>
      </c>
      <c r="F168" s="37"/>
      <c r="G168" s="37"/>
      <c r="H168" s="62" t="s">
        <v>122</v>
      </c>
    </row>
    <row r="169" spans="1:8" ht="13.5" thickBot="1">
      <c r="A169" s="47" t="s">
        <v>134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112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113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135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115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116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136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137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117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3" t="s">
        <v>138</v>
      </c>
      <c r="D184" s="274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1"/>
      <c r="H2" s="272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2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3"/>
      <c r="D184" s="274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79"/>
      <c r="B2" s="279"/>
      <c r="C2" s="279"/>
      <c r="D2" s="279"/>
      <c r="E2" s="279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5"/>
      <c r="B9" s="200"/>
      <c r="C9" s="199"/>
      <c r="D9" s="202"/>
      <c r="E9" s="277"/>
    </row>
    <row r="10" spans="1:5" ht="15.75" customHeight="1">
      <c r="A10" s="276"/>
      <c r="B10" s="201"/>
      <c r="C10" s="197"/>
      <c r="D10" s="203"/>
      <c r="E10" s="278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0"/>
      <c r="B16" s="280"/>
      <c r="C16" s="280"/>
      <c r="D16" s="91"/>
      <c r="E16" s="207"/>
      <c r="F16" s="91"/>
    </row>
    <row r="17" spans="1:6" ht="12.75">
      <c r="A17" s="280"/>
      <c r="B17" s="280"/>
      <c r="C17" s="280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0"/>
      <c r="B64" s="280"/>
      <c r="C64" s="280"/>
      <c r="D64" s="91"/>
      <c r="E64" s="91"/>
      <c r="F64" s="91"/>
    </row>
    <row r="65" spans="1:6" ht="12.75">
      <c r="A65" s="280"/>
      <c r="B65" s="280"/>
      <c r="C65" s="280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2015-03-04T14:36:30Z</cp:lastPrinted>
  <dcterms:created xsi:type="dcterms:W3CDTF">2003-04-02T15:06:07Z</dcterms:created>
  <dcterms:modified xsi:type="dcterms:W3CDTF">2015-03-04T15:20:29Z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