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r:id="rId5"/>
    <sheet name="EP=Camara C." sheetId="6" r:id="rId6"/>
  </sheets>
  <definedNames>
    <definedName name="_xlnm.Print_Area" localSheetId="4">'Calc.2'!$A$1:$H$213</definedName>
    <definedName name="_xlnm.Print_Area" localSheetId="5">'EP=Camara C.'!$A$1:$F$135</definedName>
    <definedName name="_xlnm.Print_Area" localSheetId="1">'Gastos'!$A$1:$M$268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87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7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7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6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<sst xmlns="http://schemas.openxmlformats.org/spreadsheetml/2006/main" count="279" uniqueCount="157">
  <si>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</si>
  <si>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</si>
  <si>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</si>
  <si>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</si>
  <si>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</si>
  <si>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</si>
  <si>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</si>
  <si>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</si>
  <si>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</si>
  <si>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</si>
  <si>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</si>
  <si>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</si>
  <si>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</si>
  <si>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</si>
  <si>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</si>
  <si>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</si>
  <si>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</si>
  <si>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</si>
  <si>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</si>
  <si>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</si>
  <si>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</si>
  <si>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</si>
  <si>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</si>
  <si>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</si>
  <si>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</si>
  <si>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</si>
  <si>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</si>
  <si>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</si>
  <si>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</si>
  <si>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</si>
  <si>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</si>
  <si>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</si>
  <si>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</si>
  <si>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</si>
  <si>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</si>
  <si>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</si>
  <si>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</si>
  <si>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</si>
  <si>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</si>
  <si>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</si>
  <si>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</si>
  <si>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</si>
  <si>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</si>
  <si>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</si>
  <si>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</si>
  <si>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</si>
  <si>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</si>
  <si>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</si>
  <si>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</si>
  <si>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</si>
  <si>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</si>
  <si>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</si>
  <si>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</si>
  <si>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</si>
  <si>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</si>
  <si>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</si>
  <si>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subtotal</t>
  </si>
  <si>
    <t>=</t>
  </si>
  <si>
    <t>Acuario Nacional</t>
  </si>
  <si>
    <t>CUENTAS POR PAGAR</t>
  </si>
  <si>
    <t xml:space="preserve">  CALCULO DE VARIACIONES</t>
  </si>
  <si>
    <t>BALANCE INICIAL</t>
  </si>
  <si>
    <t>Cuenta Corriente</t>
  </si>
  <si>
    <t>Cuenta Ahorros</t>
  </si>
  <si>
    <t>Caja Chica</t>
  </si>
  <si>
    <t>Cuenta Dolares</t>
  </si>
  <si>
    <t>INGRESOS</t>
  </si>
  <si>
    <t>Aportes</t>
  </si>
  <si>
    <t>Boletas entrada</t>
  </si>
  <si>
    <t xml:space="preserve">Libros </t>
  </si>
  <si>
    <t>Otros Ingresos</t>
  </si>
  <si>
    <t>Intereses</t>
  </si>
  <si>
    <t>Renta Cafeteria</t>
  </si>
  <si>
    <t>subtotal==&gt;</t>
  </si>
  <si>
    <t>TOTAL==&gt;</t>
  </si>
  <si>
    <t>EGRESOS</t>
  </si>
  <si>
    <t>Pagos a Proveedores</t>
  </si>
  <si>
    <t>BALANCE FINAL</t>
  </si>
  <si>
    <t xml:space="preserve">  CALCULOS INTERNOS</t>
  </si>
  <si>
    <t>INGRESOS - EGRESOS=&gt;</t>
  </si>
  <si>
    <t>Resultado - Bce.Final==&gt;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</si>
  <si>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</si>
  <si>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</si>
  <si>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</si>
  <si>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</si>
  <si>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</si>
  <si>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</si>
  <si>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</si>
  <si>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</si>
  <si>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</si>
  <si>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</si>
  <si>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</si>
  <si>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</si>
  <si>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</si>
  <si>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</si>
  <si>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Bce.Inicial CxP</t>
  </si>
  <si>
    <t>Bce.Final  CxP</t>
  </si>
  <si>
    <t>Clasificación del Ingreso</t>
  </si>
  <si>
    <t>Subtotal==&gt;</t>
  </si>
  <si>
    <t>O2</t>
  </si>
  <si>
    <t>Caja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</si>
  <si>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</si>
  <si>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</si>
  <si>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</si>
  <si>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</si>
  <si>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</si>
  <si>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t>cta.por c. ap.gob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</si>
  <si>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</si>
  <si>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</si>
  <si>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</si>
  <si>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Disminucion de caja</t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</si>
  <si>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</si>
  <si>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</si>
  <si>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</si>
  <si>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>Aportes de Capital</t>
  </si>
  <si>
    <t xml:space="preserve"> Alquileres</t>
  </si>
  <si>
    <t>Aumento en caja</t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</si>
  <si>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</si>
  <si>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</si>
  <si>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</si>
  <si>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</si>
  <si>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</si>
  <si>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ACUARIO NACIONAL </t>
  </si>
  <si>
    <t>REPORTE DE EJECUCIONES  PRESUPUESTARIA</t>
  </si>
  <si>
    <t>Presupuesto</t>
  </si>
  <si>
    <t>Aprobado</t>
  </si>
  <si>
    <t>Ejecutado</t>
  </si>
  <si>
    <t xml:space="preserve">Acumulado </t>
  </si>
  <si>
    <t>en el periodo</t>
  </si>
  <si>
    <t>(1-3)Balance</t>
  </si>
  <si>
    <t xml:space="preserve">Aportaciones de Gobierno Central   </t>
  </si>
  <si>
    <t xml:space="preserve">Aportaciones de Otras Entidades </t>
  </si>
  <si>
    <t>Otros ingresos</t>
  </si>
  <si>
    <t>Total de ingresos</t>
  </si>
  <si>
    <t>Menos: Gastos Operativos</t>
  </si>
  <si>
    <t>2- Servicios No Personales</t>
  </si>
  <si>
    <t>3- Materiales y Suministros</t>
  </si>
  <si>
    <t xml:space="preserve">4- Tranferencias Corrientes </t>
  </si>
  <si>
    <t xml:space="preserve">5- Transferencia de Capital </t>
  </si>
  <si>
    <t>6- Activos no Financieros</t>
  </si>
  <si>
    <t xml:space="preserve">7- Activos Financieros </t>
  </si>
  <si>
    <t xml:space="preserve">8- Pasivos Financieros </t>
  </si>
  <si>
    <t>9- Gastos Financieros</t>
  </si>
  <si>
    <t xml:space="preserve">Nombre de la Institucion: </t>
  </si>
  <si>
    <t>Periodo Reportado:</t>
  </si>
  <si>
    <t>Total  de Gastos</t>
  </si>
  <si>
    <t>Balance  al final del Periodo</t>
  </si>
  <si>
    <t xml:space="preserve">Acuario Nacional </t>
  </si>
  <si>
    <t>en el mes</t>
  </si>
  <si>
    <t>Aprobado por:…………………………..</t>
  </si>
  <si>
    <t>Preparado por:……………………………………….</t>
  </si>
  <si>
    <t>1- Servicios Personales</t>
  </si>
  <si>
    <t xml:space="preserve">( = )AUMENTO CUENTAS POR PAGAR      </t>
  </si>
  <si>
    <t xml:space="preserve">                      </t>
  </si>
  <si>
    <t>Marzo</t>
  </si>
  <si>
    <t>( = DISMINUCION DE CAJA Y BANCO</t>
  </si>
  <si>
    <t>MARZO. 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</si>
</sst>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.##0.00_ ;_ * \-#.##0.00_ ;_ * &quot;-&quot;??_ ;_ @_ "/>
    <numFmt numFmtId="181" formatCode="[$-1C0A]dddd\,\ dd&quot; de &quot;mmmm&quot; de &quot;yyyy"/>
    <numFmt numFmtId="18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9" fontId="3" fillId="0" borderId="10" xfId="49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9" fontId="3" fillId="0" borderId="15" xfId="49" applyFont="1" applyBorder="1" applyAlignment="1">
      <alignment horizontal="center"/>
    </xf>
    <xf numFmtId="179" fontId="3" fillId="0" borderId="10" xfId="49" applyFont="1" applyBorder="1" applyAlignment="1">
      <alignment/>
    </xf>
    <xf numFmtId="17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9" fontId="0" fillId="0" borderId="0" xfId="49" applyFont="1" applyAlignment="1">
      <alignment/>
    </xf>
    <xf numFmtId="179" fontId="0" fillId="0" borderId="16" xfId="49" applyFont="1" applyBorder="1" applyAlignment="1">
      <alignment/>
    </xf>
    <xf numFmtId="178" fontId="3" fillId="0" borderId="0" xfId="45" applyFont="1" applyAlignment="1">
      <alignment/>
    </xf>
    <xf numFmtId="0" fontId="10" fillId="0" borderId="0" xfId="0" applyFont="1" applyAlignment="1">
      <alignment/>
    </xf>
    <xf numFmtId="179" fontId="3" fillId="0" borderId="0" xfId="49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17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9" fontId="3" fillId="0" borderId="15" xfId="49" applyFont="1" applyBorder="1" applyAlignment="1">
      <alignment/>
    </xf>
    <xf numFmtId="179" fontId="3" fillId="0" borderId="0" xfId="49" applyFont="1" applyBorder="1" applyAlignment="1">
      <alignment horizontal="center"/>
    </xf>
    <xf numFmtId="179" fontId="3" fillId="0" borderId="27" xfId="49" applyFont="1" applyBorder="1" applyAlignment="1">
      <alignment/>
    </xf>
    <xf numFmtId="179" fontId="3" fillId="0" borderId="28" xfId="49" applyFont="1" applyBorder="1" applyAlignment="1">
      <alignment/>
    </xf>
    <xf numFmtId="179" fontId="3" fillId="0" borderId="16" xfId="49" applyFont="1" applyBorder="1" applyAlignment="1">
      <alignment/>
    </xf>
    <xf numFmtId="179" fontId="3" fillId="0" borderId="29" xfId="49" applyFont="1" applyBorder="1" applyAlignment="1">
      <alignment/>
    </xf>
    <xf numFmtId="179" fontId="3" fillId="0" borderId="18" xfId="49" applyFont="1" applyBorder="1" applyAlignment="1">
      <alignment/>
    </xf>
    <xf numFmtId="179" fontId="3" fillId="0" borderId="30" xfId="49" applyFont="1" applyBorder="1" applyAlignment="1">
      <alignment/>
    </xf>
    <xf numFmtId="179" fontId="3" fillId="0" borderId="31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179" fontId="6" fillId="0" borderId="27" xfId="49" applyFont="1" applyBorder="1" applyAlignment="1">
      <alignment/>
    </xf>
    <xf numFmtId="179" fontId="6" fillId="0" borderId="0" xfId="49" applyFont="1" applyBorder="1" applyAlignment="1">
      <alignment/>
    </xf>
    <xf numFmtId="0" fontId="3" fillId="0" borderId="29" xfId="0" applyFont="1" applyBorder="1" applyAlignment="1">
      <alignment/>
    </xf>
    <xf numFmtId="179" fontId="3" fillId="0" borderId="0" xfId="49" applyFont="1" applyAlignment="1">
      <alignment/>
    </xf>
    <xf numFmtId="0" fontId="6" fillId="0" borderId="0" xfId="0" applyFont="1" applyBorder="1" applyAlignment="1">
      <alignment/>
    </xf>
    <xf numFmtId="179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9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9" fontId="0" fillId="0" borderId="0" xfId="49" applyFont="1" applyAlignment="1">
      <alignment horizontal="right"/>
    </xf>
    <xf numFmtId="0" fontId="0" fillId="0" borderId="44" xfId="0" applyBorder="1" applyAlignment="1">
      <alignment horizontal="center"/>
    </xf>
    <xf numFmtId="179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9" fontId="6" fillId="0" borderId="0" xfId="49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45" xfId="0" applyBorder="1" applyAlignment="1">
      <alignment horizontal="center"/>
    </xf>
    <xf numFmtId="179" fontId="6" fillId="0" borderId="46" xfId="49" applyFont="1" applyBorder="1" applyAlignment="1">
      <alignment horizontal="center"/>
    </xf>
    <xf numFmtId="179" fontId="8" fillId="0" borderId="47" xfId="49" applyFont="1" applyBorder="1" applyAlignment="1">
      <alignment/>
    </xf>
    <xf numFmtId="179" fontId="6" fillId="0" borderId="29" xfId="49" applyFont="1" applyBorder="1" applyAlignment="1">
      <alignment/>
    </xf>
    <xf numFmtId="179" fontId="6" fillId="0" borderId="45" xfId="49" applyFont="1" applyBorder="1" applyAlignment="1">
      <alignment/>
    </xf>
    <xf numFmtId="179" fontId="7" fillId="0" borderId="16" xfId="49" applyFont="1" applyBorder="1" applyAlignment="1">
      <alignment/>
    </xf>
    <xf numFmtId="179" fontId="7" fillId="0" borderId="48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8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79" fontId="19" fillId="0" borderId="49" xfId="49" applyFont="1" applyBorder="1" applyAlignment="1">
      <alignment/>
    </xf>
    <xf numFmtId="179" fontId="8" fillId="0" borderId="49" xfId="49" applyFont="1" applyBorder="1" applyAlignment="1">
      <alignment/>
    </xf>
    <xf numFmtId="0" fontId="3" fillId="0" borderId="15" xfId="0" applyFont="1" applyBorder="1" applyAlignment="1">
      <alignment/>
    </xf>
    <xf numFmtId="179" fontId="3" fillId="0" borderId="27" xfId="49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1" xfId="0" applyFont="1" applyBorder="1" applyAlignment="1">
      <alignment/>
    </xf>
    <xf numFmtId="0" fontId="0" fillId="0" borderId="51" xfId="0" applyBorder="1" applyAlignment="1">
      <alignment/>
    </xf>
    <xf numFmtId="179" fontId="7" fillId="0" borderId="12" xfId="49" applyFont="1" applyBorder="1" applyAlignment="1">
      <alignment horizontal="center"/>
    </xf>
    <xf numFmtId="179" fontId="7" fillId="0" borderId="52" xfId="49" applyFont="1" applyBorder="1" applyAlignment="1">
      <alignment horizontal="center"/>
    </xf>
    <xf numFmtId="179" fontId="5" fillId="0" borderId="53" xfId="49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37" xfId="0" applyFont="1" applyBorder="1" applyAlignment="1">
      <alignment horizontal="center"/>
    </xf>
    <xf numFmtId="179" fontId="3" fillId="0" borderId="37" xfId="49" applyFont="1" applyBorder="1" applyAlignment="1">
      <alignment horizontal="center"/>
    </xf>
    <xf numFmtId="179" fontId="3" fillId="0" borderId="37" xfId="49" applyFont="1" applyBorder="1" applyAlignment="1">
      <alignment/>
    </xf>
    <xf numFmtId="179" fontId="6" fillId="0" borderId="45" xfId="49" applyFont="1" applyBorder="1" applyAlignment="1">
      <alignment horizontal="center"/>
    </xf>
    <xf numFmtId="179" fontId="5" fillId="0" borderId="0" xfId="49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79" fontId="3" fillId="0" borderId="38" xfId="49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57" xfId="0" applyFont="1" applyBorder="1" applyAlignment="1">
      <alignment/>
    </xf>
    <xf numFmtId="0" fontId="0" fillId="0" borderId="57" xfId="0" applyBorder="1" applyAlignment="1">
      <alignment/>
    </xf>
    <xf numFmtId="0" fontId="7" fillId="0" borderId="58" xfId="0" applyFont="1" applyBorder="1" applyAlignment="1">
      <alignment/>
    </xf>
    <xf numFmtId="179" fontId="6" fillId="0" borderId="59" xfId="49" applyFont="1" applyBorder="1" applyAlignment="1">
      <alignment horizontal="center"/>
    </xf>
    <xf numFmtId="179" fontId="6" fillId="0" borderId="60" xfId="49" applyFont="1" applyBorder="1" applyAlignment="1">
      <alignment/>
    </xf>
    <xf numFmtId="0" fontId="0" fillId="0" borderId="2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179" fontId="3" fillId="0" borderId="49" xfId="49" applyFont="1" applyBorder="1" applyAlignment="1">
      <alignment/>
    </xf>
    <xf numFmtId="0" fontId="0" fillId="0" borderId="61" xfId="0" applyBorder="1" applyAlignment="1">
      <alignment horizontal="center"/>
    </xf>
    <xf numFmtId="179" fontId="3" fillId="0" borderId="62" xfId="49" applyFont="1" applyBorder="1" applyAlignment="1">
      <alignment/>
    </xf>
    <xf numFmtId="0" fontId="7" fillId="0" borderId="56" xfId="0" applyFont="1" applyBorder="1" applyAlignment="1">
      <alignment/>
    </xf>
    <xf numFmtId="0" fontId="7" fillId="0" borderId="22" xfId="0" applyFont="1" applyBorder="1" applyAlignment="1">
      <alignment/>
    </xf>
    <xf numFmtId="179" fontId="6" fillId="0" borderId="63" xfId="49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179" fontId="6" fillId="0" borderId="40" xfId="49" applyFont="1" applyBorder="1" applyAlignment="1">
      <alignment horizontal="center"/>
    </xf>
    <xf numFmtId="179" fontId="6" fillId="0" borderId="47" xfId="49" applyFont="1" applyBorder="1" applyAlignment="1">
      <alignment horizontal="center"/>
    </xf>
    <xf numFmtId="179" fontId="4" fillId="0" borderId="0" xfId="49" applyFont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9" fillId="0" borderId="0" xfId="49" applyFont="1" applyAlignment="1">
      <alignment/>
    </xf>
    <xf numFmtId="179" fontId="0" fillId="0" borderId="16" xfId="49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9" fontId="0" fillId="0" borderId="0" xfId="49" applyFont="1" applyAlignment="1">
      <alignment horizontal="center"/>
    </xf>
    <xf numFmtId="179" fontId="3" fillId="0" borderId="54" xfId="49" applyFont="1" applyBorder="1" applyAlignment="1">
      <alignment/>
    </xf>
    <xf numFmtId="179" fontId="3" fillId="0" borderId="41" xfId="49" applyFont="1" applyBorder="1" applyAlignment="1">
      <alignment/>
    </xf>
    <xf numFmtId="179" fontId="6" fillId="0" borderId="15" xfId="49" applyFont="1" applyBorder="1" applyAlignment="1">
      <alignment/>
    </xf>
    <xf numFmtId="179" fontId="6" fillId="0" borderId="50" xfId="49" applyFont="1" applyBorder="1" applyAlignment="1">
      <alignment/>
    </xf>
    <xf numFmtId="179" fontId="6" fillId="0" borderId="51" xfId="49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49" applyFont="1" applyBorder="1" applyAlignment="1">
      <alignment/>
    </xf>
    <xf numFmtId="179" fontId="3" fillId="0" borderId="15" xfId="4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5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179" fontId="3" fillId="0" borderId="42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9" fontId="3" fillId="0" borderId="36" xfId="49" applyFont="1" applyBorder="1" applyAlignment="1">
      <alignment horizontal="center"/>
    </xf>
    <xf numFmtId="179" fontId="3" fillId="0" borderId="36" xfId="49" applyFont="1" applyBorder="1" applyAlignment="1">
      <alignment/>
    </xf>
    <xf numFmtId="179" fontId="3" fillId="0" borderId="33" xfId="49" applyFont="1" applyBorder="1" applyAlignment="1">
      <alignment horizontal="center"/>
    </xf>
    <xf numFmtId="179" fontId="3" fillId="0" borderId="37" xfId="49" applyFont="1" applyBorder="1" applyAlignment="1">
      <alignment horizontal="right" vertical="center"/>
    </xf>
    <xf numFmtId="179" fontId="3" fillId="0" borderId="37" xfId="49" applyFont="1" applyFill="1" applyBorder="1" applyAlignment="1">
      <alignment/>
    </xf>
    <xf numFmtId="179" fontId="6" fillId="0" borderId="37" xfId="49" applyFont="1" applyBorder="1" applyAlignment="1">
      <alignment/>
    </xf>
    <xf numFmtId="179" fontId="6" fillId="0" borderId="12" xfId="49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25">
      <selection activeCell="G37" sqref="G37"/>
    </sheetView>
  </sheetViews>
  <sheetFormatPr defaultColWidth="11.421875" defaultRowHeight="12.75"/>
  <cols>
    <col min="1" max="1" width="11.140625" style="74" customWidth="1"/>
    <col min="2" max="4" width="11.421875" style="74" customWidth="1"/>
    <col min="5" max="5" width="42.7109375" style="74" customWidth="1"/>
    <col min="6" max="6" width="20.00390625" style="74" customWidth="1"/>
    <col min="7" max="7" width="22.140625" style="74" customWidth="1"/>
    <col min="8" max="8" width="12.421875" style="74" bestFit="1" customWidth="1"/>
    <col min="9" max="16384" width="11.421875" style="74" customWidth="1"/>
  </cols>
  <sheetData>
    <row r="1" spans="2:7" ht="12.75">
      <c r="B1" s="260" t="s">
        <v>93</v>
      </c>
      <c r="C1" s="260"/>
      <c r="D1" s="260"/>
      <c r="E1" s="260"/>
      <c r="F1" s="260"/>
      <c r="G1" s="260"/>
    </row>
    <row r="2" spans="2:7" ht="11.25">
      <c r="B2" s="73"/>
      <c r="C2" s="73"/>
      <c r="D2" s="73"/>
      <c r="E2" s="73"/>
      <c r="F2" s="73" t="s">
        <v>17</v>
      </c>
      <c r="G2" s="73"/>
    </row>
    <row r="3" spans="2:6" ht="15.75">
      <c r="B3" s="74" t="s">
        <v>0</v>
      </c>
      <c r="C3" s="139" t="s">
        <v>58</v>
      </c>
      <c r="D3" s="75"/>
      <c r="E3" s="75"/>
      <c r="F3" s="74" t="s">
        <v>4</v>
      </c>
    </row>
    <row r="4" spans="2:6" ht="11.25">
      <c r="B4" s="74" t="s">
        <v>1</v>
      </c>
      <c r="C4" s="76">
        <v>5134</v>
      </c>
      <c r="D4" s="61"/>
      <c r="E4" s="61"/>
      <c r="F4" s="74" t="s">
        <v>5</v>
      </c>
    </row>
    <row r="5" spans="2:6" ht="12.75">
      <c r="B5" s="74" t="s">
        <v>2</v>
      </c>
      <c r="C5" s="49" t="s">
        <v>154</v>
      </c>
      <c r="D5" s="61"/>
      <c r="E5" s="61"/>
      <c r="F5" s="74" t="s">
        <v>6</v>
      </c>
    </row>
    <row r="6" spans="2:6" ht="11.25">
      <c r="B6" s="74" t="s">
        <v>3</v>
      </c>
      <c r="C6" s="76">
        <v>2013</v>
      </c>
      <c r="D6" s="61"/>
      <c r="E6" s="61"/>
      <c r="F6" s="74" t="s">
        <v>7</v>
      </c>
    </row>
    <row r="7" ht="12" thickBot="1"/>
    <row r="8" spans="2:7" ht="11.25">
      <c r="B8" s="257" t="s">
        <v>97</v>
      </c>
      <c r="C8" s="258"/>
      <c r="D8" s="259"/>
      <c r="E8" s="77"/>
      <c r="F8" s="78"/>
      <c r="G8" s="79"/>
    </row>
    <row r="9" spans="2:7" ht="12" thickBot="1">
      <c r="B9" s="254">
        <v>2</v>
      </c>
      <c r="C9" s="255"/>
      <c r="D9" s="256"/>
      <c r="E9" s="81"/>
      <c r="F9" s="82"/>
      <c r="G9" s="83" t="s">
        <v>45</v>
      </c>
    </row>
    <row r="10" spans="2:7" ht="12" thickBot="1">
      <c r="B10" s="84" t="s">
        <v>8</v>
      </c>
      <c r="C10" s="85" t="s">
        <v>9</v>
      </c>
      <c r="D10" s="85" t="s">
        <v>10</v>
      </c>
      <c r="E10" s="86" t="s">
        <v>11</v>
      </c>
      <c r="F10" s="87" t="s">
        <v>12</v>
      </c>
      <c r="G10" s="80" t="s">
        <v>13</v>
      </c>
    </row>
    <row r="11" spans="2:7" ht="15">
      <c r="B11" s="88"/>
      <c r="C11" s="15"/>
      <c r="D11" s="15"/>
      <c r="E11" s="15"/>
      <c r="F11" s="15"/>
      <c r="G11" s="143"/>
    </row>
    <row r="12" spans="2:7" ht="15">
      <c r="B12" s="88"/>
      <c r="C12" s="15"/>
      <c r="D12" s="15"/>
      <c r="E12" s="15"/>
      <c r="F12" s="15"/>
      <c r="G12" s="143"/>
    </row>
    <row r="13" spans="2:7" ht="15.75">
      <c r="B13" s="88">
        <v>4</v>
      </c>
      <c r="C13" s="15"/>
      <c r="D13" s="15"/>
      <c r="E13" s="89" t="s">
        <v>35</v>
      </c>
      <c r="F13" s="15"/>
      <c r="G13" s="144">
        <v>2553994</v>
      </c>
    </row>
    <row r="14" spans="2:7" ht="15">
      <c r="B14" s="88"/>
      <c r="C14" s="15">
        <v>41</v>
      </c>
      <c r="D14" s="15"/>
      <c r="E14" s="15" t="s">
        <v>36</v>
      </c>
      <c r="F14" s="15">
        <v>9992</v>
      </c>
      <c r="G14" s="143">
        <v>2553994</v>
      </c>
    </row>
    <row r="15" spans="2:7" ht="15">
      <c r="B15" s="88"/>
      <c r="C15" s="15"/>
      <c r="D15" s="15">
        <v>412</v>
      </c>
      <c r="E15" s="15" t="s">
        <v>107</v>
      </c>
      <c r="F15" s="15"/>
      <c r="G15" s="143">
        <v>2553994</v>
      </c>
    </row>
    <row r="16" spans="2:7" ht="15">
      <c r="B16" s="88"/>
      <c r="C16" s="15"/>
      <c r="D16" s="15"/>
      <c r="E16" s="15"/>
      <c r="F16" s="15"/>
      <c r="G16" s="143"/>
    </row>
    <row r="17" spans="2:7" ht="15.75">
      <c r="B17" s="88"/>
      <c r="C17" s="15">
        <v>42</v>
      </c>
      <c r="D17" s="15"/>
      <c r="E17" s="15" t="s">
        <v>37</v>
      </c>
      <c r="F17" s="15">
        <v>9992</v>
      </c>
      <c r="G17" s="144">
        <v>780000</v>
      </c>
    </row>
    <row r="18" spans="2:7" ht="15">
      <c r="B18" s="88"/>
      <c r="C18" s="15"/>
      <c r="D18" s="15">
        <v>422</v>
      </c>
      <c r="E18" s="15" t="s">
        <v>107</v>
      </c>
      <c r="F18" s="15"/>
      <c r="G18" s="143"/>
    </row>
    <row r="19" spans="2:7" ht="15">
      <c r="B19" s="88"/>
      <c r="C19" s="15"/>
      <c r="D19" s="15"/>
      <c r="E19" s="15"/>
      <c r="F19" s="15"/>
      <c r="G19" s="143"/>
    </row>
    <row r="20" spans="2:7" ht="15.75">
      <c r="B20" s="88">
        <v>5</v>
      </c>
      <c r="C20" s="15"/>
      <c r="D20" s="15"/>
      <c r="E20" s="89" t="s">
        <v>38</v>
      </c>
      <c r="F20" s="15"/>
      <c r="G20" s="144">
        <f>G24+G27+G31</f>
        <v>1225425</v>
      </c>
    </row>
    <row r="21" spans="2:7" ht="15">
      <c r="B21" s="88"/>
      <c r="C21" s="15">
        <v>51</v>
      </c>
      <c r="D21" s="15"/>
      <c r="E21" s="15" t="s">
        <v>39</v>
      </c>
      <c r="F21" s="15">
        <v>9999</v>
      </c>
      <c r="G21" s="143"/>
    </row>
    <row r="22" spans="2:7" ht="15">
      <c r="B22" s="88"/>
      <c r="C22" s="15"/>
      <c r="D22" s="15">
        <v>511</v>
      </c>
      <c r="E22" s="15" t="s">
        <v>40</v>
      </c>
      <c r="F22" s="15"/>
      <c r="G22" s="143"/>
    </row>
    <row r="23" spans="2:7" ht="15">
      <c r="B23" s="88"/>
      <c r="C23" s="15"/>
      <c r="D23" s="15"/>
      <c r="E23" s="15"/>
      <c r="F23" s="15"/>
      <c r="G23" s="143"/>
    </row>
    <row r="24" spans="2:7" ht="15.75">
      <c r="B24" s="88"/>
      <c r="C24" s="15">
        <v>52</v>
      </c>
      <c r="D24" s="15"/>
      <c r="E24" s="15" t="s">
        <v>41</v>
      </c>
      <c r="F24" s="15">
        <v>9995</v>
      </c>
      <c r="G24" s="144">
        <v>1064075</v>
      </c>
    </row>
    <row r="25" spans="2:7" ht="15">
      <c r="B25" s="88"/>
      <c r="C25" s="15"/>
      <c r="D25" s="15">
        <v>521</v>
      </c>
      <c r="E25" s="15" t="s">
        <v>40</v>
      </c>
      <c r="F25" s="15"/>
      <c r="G25" s="143">
        <v>1064075</v>
      </c>
    </row>
    <row r="26" spans="2:7" ht="15">
      <c r="B26" s="88"/>
      <c r="C26" s="15"/>
      <c r="D26" s="15"/>
      <c r="E26" s="15"/>
      <c r="F26" s="15"/>
      <c r="G26" s="143"/>
    </row>
    <row r="27" spans="2:7" ht="15.75">
      <c r="B27" s="88"/>
      <c r="C27" s="15">
        <v>53</v>
      </c>
      <c r="D27" s="15"/>
      <c r="E27" s="15" t="s">
        <v>42</v>
      </c>
      <c r="F27" s="15">
        <v>9998</v>
      </c>
      <c r="G27" s="144">
        <v>154550</v>
      </c>
    </row>
    <row r="28" spans="2:7" ht="15">
      <c r="B28" s="88"/>
      <c r="C28" s="15"/>
      <c r="D28" s="15">
        <v>532</v>
      </c>
      <c r="E28" s="15" t="s">
        <v>43</v>
      </c>
      <c r="F28" s="15"/>
      <c r="G28" s="143">
        <v>154550</v>
      </c>
    </row>
    <row r="29" spans="2:7" ht="15">
      <c r="B29" s="88"/>
      <c r="C29" s="15"/>
      <c r="D29" s="15">
        <v>534</v>
      </c>
      <c r="E29" s="15" t="s">
        <v>111</v>
      </c>
      <c r="F29" s="15"/>
      <c r="G29" s="143">
        <v>154550</v>
      </c>
    </row>
    <row r="30" spans="2:7" ht="15">
      <c r="B30" s="88"/>
      <c r="C30" s="15"/>
      <c r="D30" s="15"/>
      <c r="E30" s="15"/>
      <c r="F30" s="15"/>
      <c r="G30" s="143"/>
    </row>
    <row r="31" spans="2:7" ht="15.75">
      <c r="B31" s="88"/>
      <c r="C31" s="15">
        <v>59</v>
      </c>
      <c r="D31" s="15"/>
      <c r="E31" s="15" t="s">
        <v>44</v>
      </c>
      <c r="F31" s="15">
        <v>9998</v>
      </c>
      <c r="G31" s="144">
        <v>6800</v>
      </c>
    </row>
    <row r="32" spans="2:7" ht="15">
      <c r="B32" s="88"/>
      <c r="C32" s="15"/>
      <c r="D32" s="15">
        <v>599</v>
      </c>
      <c r="E32" s="15" t="s">
        <v>38</v>
      </c>
      <c r="F32" s="15"/>
      <c r="G32" s="143">
        <v>6800</v>
      </c>
    </row>
    <row r="33" spans="2:7" ht="15">
      <c r="B33" s="88"/>
      <c r="C33" s="15"/>
      <c r="D33" s="15"/>
      <c r="E33" s="15"/>
      <c r="F33" s="15"/>
      <c r="G33" s="143" t="s">
        <v>153</v>
      </c>
    </row>
    <row r="34" spans="2:7" ht="15.75">
      <c r="B34" s="88">
        <v>7</v>
      </c>
      <c r="C34" s="15"/>
      <c r="D34" s="15"/>
      <c r="E34" s="89" t="s">
        <v>52</v>
      </c>
      <c r="F34" s="15"/>
      <c r="G34" s="144">
        <v>803248</v>
      </c>
    </row>
    <row r="35" spans="2:7" ht="15">
      <c r="B35" s="88"/>
      <c r="C35" s="15">
        <v>74</v>
      </c>
      <c r="D35" s="15"/>
      <c r="E35" s="15" t="s">
        <v>108</v>
      </c>
      <c r="F35" s="15"/>
      <c r="G35" s="143">
        <v>803248</v>
      </c>
    </row>
    <row r="36" spans="2:7" ht="15">
      <c r="B36" s="88"/>
      <c r="C36" s="15"/>
      <c r="D36" s="15">
        <v>741</v>
      </c>
      <c r="E36" s="15" t="s">
        <v>113</v>
      </c>
      <c r="F36" s="15"/>
      <c r="G36" s="143">
        <v>803248</v>
      </c>
    </row>
    <row r="37" spans="2:8" ht="23.25">
      <c r="B37" s="88"/>
      <c r="C37" s="15"/>
      <c r="D37" s="15"/>
      <c r="E37" s="15"/>
      <c r="F37" s="15"/>
      <c r="G37" s="143"/>
      <c r="H37" s="142"/>
    </row>
    <row r="38" spans="2:8" ht="15.75">
      <c r="B38" s="88">
        <v>8</v>
      </c>
      <c r="C38" s="15"/>
      <c r="D38" s="15"/>
      <c r="E38" s="89" t="s">
        <v>53</v>
      </c>
      <c r="F38" s="15"/>
      <c r="G38" s="144">
        <v>546662</v>
      </c>
      <c r="H38" s="191"/>
    </row>
    <row r="39" spans="2:7" ht="15">
      <c r="B39" s="88"/>
      <c r="C39" s="15">
        <v>84</v>
      </c>
      <c r="D39" s="15"/>
      <c r="E39" s="15" t="s">
        <v>54</v>
      </c>
      <c r="F39" s="15"/>
      <c r="G39" s="143">
        <v>0</v>
      </c>
    </row>
    <row r="40" spans="2:7" ht="15.75" thickBot="1">
      <c r="B40" s="88"/>
      <c r="C40" s="15"/>
      <c r="D40" s="15">
        <v>841</v>
      </c>
      <c r="E40" s="15" t="s">
        <v>55</v>
      </c>
      <c r="F40" s="15"/>
      <c r="G40" s="143">
        <v>0</v>
      </c>
    </row>
    <row r="41" spans="2:8" ht="18" customHeight="1" thickBot="1">
      <c r="B41" s="90"/>
      <c r="C41" s="91"/>
      <c r="D41" s="91"/>
      <c r="E41" s="92"/>
      <c r="F41" s="92" t="s">
        <v>14</v>
      </c>
      <c r="G41" s="132">
        <f>SUM(G13+G17+G20+G34+G38)</f>
        <v>5909329</v>
      </c>
      <c r="H41" s="195"/>
    </row>
    <row r="44" spans="2:7" ht="11.25">
      <c r="B44" s="75"/>
      <c r="C44" s="75"/>
      <c r="D44" s="75"/>
      <c r="E44" s="122"/>
      <c r="F44" s="75"/>
      <c r="G44" s="75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61"/>
      <c r="C46" s="61"/>
      <c r="D46" s="61"/>
      <c r="F46" s="61"/>
      <c r="G46" s="61"/>
    </row>
    <row r="47" ht="11.25">
      <c r="E47" s="123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8"/>
  <sheetViews>
    <sheetView showGridLines="0" zoomScale="110" zoomScaleNormal="110" zoomScalePageLayoutView="0" workbookViewId="0" topLeftCell="B91">
      <selection activeCell="B94" sqref="A94:IV94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7" width="8.7109375" style="0" customWidth="1"/>
    <col min="8" max="8" width="7.8515625" style="0" customWidth="1"/>
    <col min="9" max="9" width="9.140625" style="0" customWidth="1"/>
    <col min="10" max="10" width="9.28125" style="0" customWidth="1"/>
    <col min="11" max="11" width="13.57421875" style="0" customWidth="1"/>
    <col min="12" max="12" width="21.00390625" style="0" customWidth="1"/>
    <col min="13" max="13" width="20.140625" style="0" customWidth="1"/>
    <col min="14" max="15" width="12.8515625" style="0" bestFit="1" customWidth="1"/>
  </cols>
  <sheetData>
    <row r="1" spans="1:6" ht="15" customHeight="1">
      <c r="A1" s="266" t="s">
        <v>31</v>
      </c>
      <c r="B1" s="266"/>
      <c r="C1" s="266"/>
      <c r="D1" s="266"/>
      <c r="E1" s="266"/>
      <c r="F1" s="266"/>
    </row>
    <row r="2" spans="1:6" ht="14.25" customHeight="1">
      <c r="A2" s="7"/>
      <c r="B2" s="7"/>
      <c r="C2" s="7"/>
      <c r="D2" s="7"/>
      <c r="E2" s="7" t="s">
        <v>32</v>
      </c>
      <c r="F2" s="7"/>
    </row>
    <row r="3" ht="3.75" customHeight="1"/>
    <row r="4" spans="1:5" ht="11.25" customHeight="1">
      <c r="A4" t="s">
        <v>0</v>
      </c>
      <c r="B4" s="139" t="s">
        <v>58</v>
      </c>
      <c r="C4" s="140"/>
      <c r="D4" s="9"/>
      <c r="E4" t="s">
        <v>4</v>
      </c>
    </row>
    <row r="5" spans="1:5" ht="13.5" customHeight="1">
      <c r="A5" t="s">
        <v>1</v>
      </c>
      <c r="B5" s="49">
        <v>5134</v>
      </c>
      <c r="C5" s="12"/>
      <c r="D5" s="12"/>
      <c r="E5" t="s">
        <v>5</v>
      </c>
    </row>
    <row r="6" spans="1:5" ht="12.75">
      <c r="A6" t="s">
        <v>2</v>
      </c>
      <c r="B6" s="49" t="s">
        <v>154</v>
      </c>
      <c r="C6" s="11"/>
      <c r="D6" s="11"/>
      <c r="E6" t="s">
        <v>6</v>
      </c>
    </row>
    <row r="7" spans="1:5" ht="12.75">
      <c r="A7" t="s">
        <v>3</v>
      </c>
      <c r="B7" s="49">
        <v>2013</v>
      </c>
      <c r="C7" s="11"/>
      <c r="D7" s="11"/>
      <c r="E7" t="s">
        <v>7</v>
      </c>
    </row>
    <row r="8" ht="4.5" customHeight="1"/>
    <row r="9" ht="11.25" customHeight="1" thickBot="1">
      <c r="B9" t="s">
        <v>18</v>
      </c>
    </row>
    <row r="10" spans="1:13" ht="13.5" thickBot="1">
      <c r="A10" s="6"/>
      <c r="B10" s="6"/>
      <c r="C10" s="6"/>
      <c r="D10" s="6"/>
      <c r="E10" s="6"/>
      <c r="F10" s="6"/>
      <c r="G10" s="6"/>
      <c r="H10" s="262" t="s">
        <v>25</v>
      </c>
      <c r="I10" s="263"/>
      <c r="J10" s="263"/>
      <c r="K10" s="10" t="s">
        <v>28</v>
      </c>
      <c r="L10" s="10" t="s">
        <v>29</v>
      </c>
      <c r="M10" s="32" t="s">
        <v>30</v>
      </c>
    </row>
    <row r="11" spans="1:13" ht="12.75">
      <c r="A11" s="2" t="s">
        <v>19</v>
      </c>
      <c r="B11" s="3" t="s">
        <v>20</v>
      </c>
      <c r="C11" s="3" t="s">
        <v>47</v>
      </c>
      <c r="D11" s="3" t="s">
        <v>21</v>
      </c>
      <c r="E11" s="3" t="s">
        <v>22</v>
      </c>
      <c r="F11" s="3" t="s">
        <v>23</v>
      </c>
      <c r="G11" s="3" t="s">
        <v>24</v>
      </c>
      <c r="H11" s="3" t="s">
        <v>26</v>
      </c>
      <c r="I11" s="3" t="s">
        <v>27</v>
      </c>
      <c r="J11" s="13" t="s">
        <v>33</v>
      </c>
      <c r="K11" s="3">
        <v>3</v>
      </c>
      <c r="L11" s="3">
        <v>4</v>
      </c>
      <c r="M11" s="3">
        <v>5</v>
      </c>
    </row>
    <row r="12" spans="1:13" ht="13.5" thickBot="1">
      <c r="A12" s="4"/>
      <c r="B12" s="5" t="s">
        <v>19</v>
      </c>
      <c r="C12" s="5"/>
      <c r="D12" s="5"/>
      <c r="E12" s="5"/>
      <c r="F12" s="14"/>
      <c r="G12" s="14"/>
      <c r="H12" s="5"/>
      <c r="I12" s="5"/>
      <c r="J12" s="5" t="s">
        <v>27</v>
      </c>
      <c r="K12" s="5"/>
      <c r="L12" s="5"/>
      <c r="M12" s="5"/>
    </row>
    <row r="13" spans="1:15" s="11" customFormat="1" ht="12.75">
      <c r="A13" s="14">
        <v>11</v>
      </c>
      <c r="B13" s="8"/>
      <c r="C13" s="8"/>
      <c r="D13" s="8" t="s">
        <v>46</v>
      </c>
      <c r="E13" s="8"/>
      <c r="F13" s="125">
        <v>552</v>
      </c>
      <c r="G13" s="125">
        <v>9992</v>
      </c>
      <c r="H13" s="8">
        <v>1</v>
      </c>
      <c r="I13" s="8">
        <v>1</v>
      </c>
      <c r="J13" s="8">
        <v>1</v>
      </c>
      <c r="K13" s="16"/>
      <c r="L13" s="63">
        <v>725000</v>
      </c>
      <c r="M13" s="249">
        <v>725000</v>
      </c>
      <c r="O13" s="41"/>
    </row>
    <row r="14" spans="1:15" s="11" customFormat="1" ht="12.75">
      <c r="A14" s="14"/>
      <c r="B14" s="8"/>
      <c r="C14" s="8"/>
      <c r="D14" s="8"/>
      <c r="E14" s="8"/>
      <c r="F14" s="14"/>
      <c r="G14" s="14"/>
      <c r="H14" s="8">
        <v>1</v>
      </c>
      <c r="I14" s="8">
        <v>1</v>
      </c>
      <c r="J14" s="8">
        <v>2</v>
      </c>
      <c r="K14" s="16"/>
      <c r="L14" s="63">
        <v>19018</v>
      </c>
      <c r="M14" s="164">
        <v>19018</v>
      </c>
      <c r="O14" s="41"/>
    </row>
    <row r="15" spans="1:15" s="11" customFormat="1" ht="12.75">
      <c r="A15" s="14"/>
      <c r="B15" s="8"/>
      <c r="C15" s="8"/>
      <c r="D15" s="8"/>
      <c r="E15" s="8"/>
      <c r="F15" s="14"/>
      <c r="G15" s="14"/>
      <c r="H15" s="8">
        <v>1</v>
      </c>
      <c r="I15" s="8">
        <v>2</v>
      </c>
      <c r="J15" s="8">
        <v>2</v>
      </c>
      <c r="K15" s="16"/>
      <c r="L15" s="63">
        <v>25000</v>
      </c>
      <c r="M15" s="164">
        <v>25000</v>
      </c>
      <c r="O15" s="41"/>
    </row>
    <row r="16" spans="1:15" s="11" customFormat="1" ht="12.75">
      <c r="A16" s="14"/>
      <c r="B16" s="8"/>
      <c r="C16" s="8"/>
      <c r="D16" s="8"/>
      <c r="E16" s="8"/>
      <c r="F16" s="14"/>
      <c r="G16" s="14"/>
      <c r="H16" s="8">
        <v>1</v>
      </c>
      <c r="I16" s="8">
        <v>3</v>
      </c>
      <c r="J16" s="8">
        <v>3</v>
      </c>
      <c r="K16" s="16"/>
      <c r="L16" s="63">
        <v>4900</v>
      </c>
      <c r="M16" s="164">
        <v>0</v>
      </c>
      <c r="O16" s="41"/>
    </row>
    <row r="17" spans="1:15" s="11" customFormat="1" ht="12.75" customHeight="1" hidden="1">
      <c r="A17" s="14"/>
      <c r="B17" s="8"/>
      <c r="C17" s="8"/>
      <c r="D17" s="8"/>
      <c r="E17" s="8"/>
      <c r="F17" s="14"/>
      <c r="G17" s="14"/>
      <c r="H17" s="8">
        <v>1</v>
      </c>
      <c r="I17" s="8">
        <v>2</v>
      </c>
      <c r="J17" s="8">
        <v>2</v>
      </c>
      <c r="K17" s="16"/>
      <c r="L17" s="63"/>
      <c r="M17" s="164"/>
      <c r="O17" s="41"/>
    </row>
    <row r="18" spans="1:15" s="11" customFormat="1" ht="12.75" customHeight="1">
      <c r="A18" s="14"/>
      <c r="B18" s="8"/>
      <c r="C18" s="8"/>
      <c r="D18" s="8"/>
      <c r="E18" s="8"/>
      <c r="F18" s="14"/>
      <c r="G18" s="14"/>
      <c r="H18" s="8">
        <v>1</v>
      </c>
      <c r="I18" s="8">
        <v>3</v>
      </c>
      <c r="J18" s="8">
        <v>7</v>
      </c>
      <c r="K18" s="16"/>
      <c r="L18" s="63">
        <v>61800</v>
      </c>
      <c r="M18" s="164">
        <v>34000</v>
      </c>
      <c r="O18" s="41"/>
    </row>
    <row r="19" spans="1:15" s="11" customFormat="1" ht="12.75">
      <c r="A19" s="14"/>
      <c r="B19" s="8"/>
      <c r="C19" s="8"/>
      <c r="D19" s="8"/>
      <c r="E19" s="8"/>
      <c r="F19" s="14"/>
      <c r="G19" s="14"/>
      <c r="H19" s="14">
        <v>1</v>
      </c>
      <c r="I19" s="14">
        <v>4</v>
      </c>
      <c r="J19" s="14">
        <v>2</v>
      </c>
      <c r="K19" s="1"/>
      <c r="L19" s="63">
        <v>9995</v>
      </c>
      <c r="M19" s="164">
        <v>9995</v>
      </c>
      <c r="O19" s="41"/>
    </row>
    <row r="20" spans="1:13" ht="12.75" customHeight="1" hidden="1">
      <c r="A20" s="14"/>
      <c r="B20" s="14"/>
      <c r="C20" s="14"/>
      <c r="D20" s="14"/>
      <c r="E20" s="8"/>
      <c r="F20" s="14"/>
      <c r="G20" s="14"/>
      <c r="H20" s="14">
        <v>1</v>
      </c>
      <c r="I20" s="14">
        <v>5</v>
      </c>
      <c r="J20" s="14">
        <v>1</v>
      </c>
      <c r="K20" s="1"/>
      <c r="L20" s="63"/>
      <c r="M20" s="164"/>
    </row>
    <row r="21" spans="1:13" ht="12.75" customHeight="1" hidden="1">
      <c r="A21" s="14"/>
      <c r="B21" s="14"/>
      <c r="C21" s="14"/>
      <c r="D21" s="14"/>
      <c r="E21" s="8"/>
      <c r="F21" s="14"/>
      <c r="G21" s="14"/>
      <c r="H21" s="14"/>
      <c r="I21" s="14"/>
      <c r="J21" s="14"/>
      <c r="K21" s="1"/>
      <c r="L21" s="63"/>
      <c r="M21" s="164"/>
    </row>
    <row r="22" spans="1:13" ht="12.75" customHeight="1" hidden="1">
      <c r="A22" s="14"/>
      <c r="B22" s="14"/>
      <c r="C22" s="14"/>
      <c r="D22" s="14"/>
      <c r="E22" s="8"/>
      <c r="F22" s="14"/>
      <c r="G22" s="14"/>
      <c r="H22" s="14">
        <v>1</v>
      </c>
      <c r="I22" s="14">
        <v>4</v>
      </c>
      <c r="J22" s="14">
        <v>1</v>
      </c>
      <c r="K22" s="1"/>
      <c r="L22" s="63"/>
      <c r="M22" s="164"/>
    </row>
    <row r="23" spans="1:13" ht="12.75">
      <c r="A23" s="14"/>
      <c r="B23" s="14"/>
      <c r="C23" s="14"/>
      <c r="D23" s="14"/>
      <c r="E23" s="8"/>
      <c r="F23" s="14"/>
      <c r="G23" s="14" t="s">
        <v>48</v>
      </c>
      <c r="H23" s="14">
        <v>1</v>
      </c>
      <c r="I23" s="14">
        <v>5</v>
      </c>
      <c r="J23" s="14">
        <v>2</v>
      </c>
      <c r="K23" s="1"/>
      <c r="L23" s="63">
        <v>179500</v>
      </c>
      <c r="M23" s="164">
        <v>87500</v>
      </c>
    </row>
    <row r="24" spans="1:13" ht="12.75">
      <c r="A24" s="14"/>
      <c r="B24" s="14"/>
      <c r="C24" s="14"/>
      <c r="D24" s="14"/>
      <c r="E24" s="8"/>
      <c r="F24" s="14"/>
      <c r="G24" s="14"/>
      <c r="H24" s="14">
        <v>1</v>
      </c>
      <c r="I24" s="14">
        <v>8</v>
      </c>
      <c r="J24" s="14">
        <v>3</v>
      </c>
      <c r="K24" s="1"/>
      <c r="L24" s="63">
        <v>50000</v>
      </c>
      <c r="M24" s="164">
        <v>34846</v>
      </c>
    </row>
    <row r="25" spans="1:13" ht="12.75">
      <c r="A25" s="14"/>
      <c r="B25" s="14"/>
      <c r="C25" s="14"/>
      <c r="D25" s="14"/>
      <c r="E25" s="8"/>
      <c r="F25" s="14"/>
      <c r="G25" s="14"/>
      <c r="H25" s="14">
        <v>1</v>
      </c>
      <c r="I25" s="14">
        <v>9</v>
      </c>
      <c r="J25" s="14">
        <v>1</v>
      </c>
      <c r="K25" s="1"/>
      <c r="L25" s="63">
        <v>49265</v>
      </c>
      <c r="M25" s="164">
        <v>49265</v>
      </c>
    </row>
    <row r="26" spans="1:13" ht="12.75">
      <c r="A26" s="14"/>
      <c r="B26" s="14"/>
      <c r="C26" s="14"/>
      <c r="D26" s="14"/>
      <c r="E26" s="8"/>
      <c r="F26" s="14"/>
      <c r="G26" s="14"/>
      <c r="H26" s="14">
        <v>1</v>
      </c>
      <c r="I26" s="14">
        <v>9</v>
      </c>
      <c r="J26" s="14">
        <v>2</v>
      </c>
      <c r="K26" s="1"/>
      <c r="L26" s="63">
        <v>52825</v>
      </c>
      <c r="M26" s="164">
        <v>52825</v>
      </c>
    </row>
    <row r="27" spans="1:13" ht="12.75">
      <c r="A27" s="14"/>
      <c r="B27" s="14"/>
      <c r="C27" s="14"/>
      <c r="D27" s="14"/>
      <c r="E27" s="8"/>
      <c r="F27" s="14"/>
      <c r="G27" s="14"/>
      <c r="H27" s="14">
        <v>1</v>
      </c>
      <c r="I27" s="14">
        <v>9</v>
      </c>
      <c r="J27" s="14">
        <v>3</v>
      </c>
      <c r="K27" s="1"/>
      <c r="L27" s="63">
        <v>7549</v>
      </c>
      <c r="M27" s="164">
        <v>7549</v>
      </c>
    </row>
    <row r="28" spans="1:13" ht="12.75">
      <c r="A28" s="14"/>
      <c r="B28" s="14"/>
      <c r="C28" s="14"/>
      <c r="D28" s="14"/>
      <c r="E28" s="8"/>
      <c r="F28" s="14"/>
      <c r="G28" s="14"/>
      <c r="H28" s="14">
        <v>2</v>
      </c>
      <c r="I28" s="14">
        <v>1</v>
      </c>
      <c r="J28" s="14">
        <v>3</v>
      </c>
      <c r="K28" s="1"/>
      <c r="L28" s="63">
        <v>51813</v>
      </c>
      <c r="M28" s="164"/>
    </row>
    <row r="29" spans="1:13" ht="12.75">
      <c r="A29" s="14"/>
      <c r="B29" s="14"/>
      <c r="C29" s="14"/>
      <c r="D29" s="14"/>
      <c r="E29" s="8"/>
      <c r="F29" s="14"/>
      <c r="G29" s="14" t="s">
        <v>48</v>
      </c>
      <c r="H29" s="14">
        <v>2</v>
      </c>
      <c r="I29" s="14">
        <v>2</v>
      </c>
      <c r="J29" s="14">
        <v>1</v>
      </c>
      <c r="K29" s="1" t="s">
        <v>117</v>
      </c>
      <c r="L29" s="63">
        <v>300603</v>
      </c>
      <c r="M29" s="164">
        <v>300603</v>
      </c>
    </row>
    <row r="30" spans="1:13" ht="12.75" hidden="1">
      <c r="A30" s="14"/>
      <c r="B30" s="14"/>
      <c r="C30" s="14"/>
      <c r="D30" s="14"/>
      <c r="E30" s="8"/>
      <c r="F30" s="14"/>
      <c r="G30" s="14"/>
      <c r="H30" s="14">
        <v>2</v>
      </c>
      <c r="I30" s="14">
        <v>1</v>
      </c>
      <c r="J30" s="14">
        <v>2</v>
      </c>
      <c r="K30" s="1"/>
      <c r="L30" s="63"/>
      <c r="M30" s="164"/>
    </row>
    <row r="31" spans="1:13" ht="12.75">
      <c r="A31" s="14"/>
      <c r="B31" s="14"/>
      <c r="C31" s="14"/>
      <c r="D31" s="14"/>
      <c r="E31" s="8"/>
      <c r="F31" s="14"/>
      <c r="G31" s="14"/>
      <c r="H31" s="14">
        <v>2</v>
      </c>
      <c r="I31" s="14">
        <v>2</v>
      </c>
      <c r="J31" s="14">
        <v>2</v>
      </c>
      <c r="K31" s="1"/>
      <c r="L31" s="63">
        <v>11451</v>
      </c>
      <c r="M31" s="164">
        <v>11451</v>
      </c>
    </row>
    <row r="32" spans="1:13" ht="12.75">
      <c r="A32" s="14"/>
      <c r="B32" s="14"/>
      <c r="C32" s="14"/>
      <c r="D32" s="14"/>
      <c r="E32" s="8"/>
      <c r="F32" s="14"/>
      <c r="G32" s="14"/>
      <c r="H32" s="14">
        <v>2</v>
      </c>
      <c r="I32" s="14">
        <v>2</v>
      </c>
      <c r="J32" s="14">
        <v>4</v>
      </c>
      <c r="K32" s="1"/>
      <c r="L32" s="63">
        <v>10000</v>
      </c>
      <c r="M32" s="164">
        <v>10000</v>
      </c>
    </row>
    <row r="33" spans="1:13" ht="12.75">
      <c r="A33" s="14"/>
      <c r="B33" s="14"/>
      <c r="C33" s="14"/>
      <c r="D33" s="14"/>
      <c r="E33" s="8"/>
      <c r="F33" s="14"/>
      <c r="G33" s="14"/>
      <c r="H33" s="14">
        <v>2</v>
      </c>
      <c r="I33" s="14">
        <v>3</v>
      </c>
      <c r="J33" s="14">
        <v>2</v>
      </c>
      <c r="K33" s="1"/>
      <c r="L33" s="63">
        <v>21948</v>
      </c>
      <c r="M33" s="164">
        <v>21948</v>
      </c>
    </row>
    <row r="34" spans="1:13" ht="12.75">
      <c r="A34" s="14"/>
      <c r="B34" s="14"/>
      <c r="C34" s="14"/>
      <c r="D34" s="14"/>
      <c r="E34" s="8"/>
      <c r="F34" s="14"/>
      <c r="G34" s="14"/>
      <c r="H34" s="14">
        <v>2</v>
      </c>
      <c r="I34" s="14">
        <v>8</v>
      </c>
      <c r="J34" s="14">
        <v>2</v>
      </c>
      <c r="K34" s="1"/>
      <c r="L34" s="63">
        <v>5544</v>
      </c>
      <c r="M34" s="164">
        <v>5544</v>
      </c>
    </row>
    <row r="35" spans="1:13" ht="12.75">
      <c r="A35" s="14"/>
      <c r="B35" s="14"/>
      <c r="C35" s="14"/>
      <c r="D35" s="14"/>
      <c r="E35" s="8"/>
      <c r="F35" s="14"/>
      <c r="G35" s="14"/>
      <c r="H35" s="14">
        <v>2</v>
      </c>
      <c r="I35" s="14">
        <v>9</v>
      </c>
      <c r="J35" s="14">
        <v>2</v>
      </c>
      <c r="K35" s="1"/>
      <c r="L35" s="63">
        <v>7488</v>
      </c>
      <c r="M35" s="164">
        <v>7488</v>
      </c>
    </row>
    <row r="36" spans="1:13" ht="12.75">
      <c r="A36" s="14"/>
      <c r="B36" s="14"/>
      <c r="C36" s="14"/>
      <c r="D36" s="14"/>
      <c r="E36" s="8"/>
      <c r="F36" s="14"/>
      <c r="G36" s="14"/>
      <c r="H36" s="14">
        <v>2</v>
      </c>
      <c r="I36" s="14">
        <v>9</v>
      </c>
      <c r="J36" s="14">
        <v>9</v>
      </c>
      <c r="K36" s="1"/>
      <c r="L36" s="63">
        <v>37074</v>
      </c>
      <c r="M36" s="164">
        <v>37074</v>
      </c>
    </row>
    <row r="37" spans="1:13" ht="12.75">
      <c r="A37" s="14"/>
      <c r="B37" s="14"/>
      <c r="C37" s="14"/>
      <c r="D37" s="14"/>
      <c r="E37" s="8"/>
      <c r="F37" s="14"/>
      <c r="G37" s="14"/>
      <c r="H37" s="14">
        <v>3</v>
      </c>
      <c r="I37" s="14">
        <v>1</v>
      </c>
      <c r="J37" s="14">
        <v>1</v>
      </c>
      <c r="K37" s="1"/>
      <c r="L37" s="63">
        <v>11919</v>
      </c>
      <c r="M37" s="164">
        <v>11919</v>
      </c>
    </row>
    <row r="38" spans="1:13" ht="12.75">
      <c r="A38" s="14"/>
      <c r="B38" s="14"/>
      <c r="C38" s="14"/>
      <c r="D38" s="14"/>
      <c r="E38" s="8"/>
      <c r="F38" s="14"/>
      <c r="G38" s="14"/>
      <c r="H38" s="14">
        <v>3</v>
      </c>
      <c r="I38" s="14">
        <v>1</v>
      </c>
      <c r="J38" s="14">
        <v>3</v>
      </c>
      <c r="K38" s="1"/>
      <c r="L38" s="63">
        <v>20963</v>
      </c>
      <c r="M38" s="164">
        <v>20963</v>
      </c>
    </row>
    <row r="39" spans="1:13" ht="12.75">
      <c r="A39" s="14"/>
      <c r="B39" s="14"/>
      <c r="C39" s="14"/>
      <c r="D39" s="14"/>
      <c r="E39" s="8"/>
      <c r="F39" s="14"/>
      <c r="G39" s="14"/>
      <c r="H39" s="14">
        <v>3</v>
      </c>
      <c r="I39" s="14">
        <v>2</v>
      </c>
      <c r="J39" s="14">
        <v>1</v>
      </c>
      <c r="K39" s="1"/>
      <c r="L39" s="63">
        <v>2204</v>
      </c>
      <c r="M39" s="164">
        <v>2204</v>
      </c>
    </row>
    <row r="40" spans="1:13" ht="12.75">
      <c r="A40" s="14"/>
      <c r="B40" s="14"/>
      <c r="C40" s="14"/>
      <c r="D40" s="14"/>
      <c r="E40" s="8"/>
      <c r="F40" s="14"/>
      <c r="G40" s="14"/>
      <c r="H40" s="14">
        <v>3</v>
      </c>
      <c r="I40" s="14">
        <v>2</v>
      </c>
      <c r="J40" s="14">
        <v>2</v>
      </c>
      <c r="K40" s="1"/>
      <c r="L40" s="63">
        <v>10038</v>
      </c>
      <c r="M40" s="164">
        <v>10038</v>
      </c>
    </row>
    <row r="41" spans="1:13" ht="12.75">
      <c r="A41" s="14"/>
      <c r="B41" s="14"/>
      <c r="C41" s="14"/>
      <c r="D41" s="14"/>
      <c r="E41" s="8"/>
      <c r="F41" s="14"/>
      <c r="G41" s="14"/>
      <c r="H41" s="14">
        <v>3</v>
      </c>
      <c r="I41" s="14">
        <v>3</v>
      </c>
      <c r="J41" s="14">
        <v>2</v>
      </c>
      <c r="K41" s="1"/>
      <c r="L41" s="63">
        <v>36811</v>
      </c>
      <c r="M41" s="164">
        <v>36811</v>
      </c>
    </row>
    <row r="42" spans="1:13" ht="12.75" hidden="1">
      <c r="A42" s="14"/>
      <c r="B42" s="14"/>
      <c r="C42" s="14"/>
      <c r="D42" s="14"/>
      <c r="E42" s="8"/>
      <c r="F42" s="14"/>
      <c r="G42" s="14"/>
      <c r="H42" s="14">
        <v>2</v>
      </c>
      <c r="I42" s="14">
        <v>7</v>
      </c>
      <c r="J42" s="14">
        <v>2</v>
      </c>
      <c r="K42" s="1"/>
      <c r="L42" s="63"/>
      <c r="M42" s="164"/>
    </row>
    <row r="43" spans="1:13" ht="12.75">
      <c r="A43" s="14"/>
      <c r="B43" s="14"/>
      <c r="C43" s="14"/>
      <c r="D43" s="14"/>
      <c r="E43" s="8"/>
      <c r="F43" s="14"/>
      <c r="G43" s="14"/>
      <c r="H43" s="14">
        <v>3</v>
      </c>
      <c r="I43" s="14">
        <v>4</v>
      </c>
      <c r="J43" s="14">
        <v>1</v>
      </c>
      <c r="K43" s="1"/>
      <c r="L43" s="63">
        <v>150000</v>
      </c>
      <c r="M43" s="164">
        <v>150000</v>
      </c>
    </row>
    <row r="44" spans="1:13" ht="12" customHeight="1">
      <c r="A44" s="14"/>
      <c r="B44" s="14"/>
      <c r="C44" s="14"/>
      <c r="D44" s="14"/>
      <c r="E44" s="8"/>
      <c r="F44" s="14"/>
      <c r="G44" s="14"/>
      <c r="H44" s="14">
        <v>3</v>
      </c>
      <c r="I44" s="14">
        <v>4</v>
      </c>
      <c r="J44" s="14">
        <v>2</v>
      </c>
      <c r="K44" s="1"/>
      <c r="L44" s="63">
        <v>40515</v>
      </c>
      <c r="M44" s="164">
        <v>40515</v>
      </c>
    </row>
    <row r="45" spans="1:20" ht="13.5" customHeight="1">
      <c r="A45" s="14"/>
      <c r="B45" s="14"/>
      <c r="C45" s="14"/>
      <c r="D45" s="14"/>
      <c r="E45" s="8"/>
      <c r="F45" s="14"/>
      <c r="G45" s="14"/>
      <c r="H45" s="14">
        <v>3</v>
      </c>
      <c r="I45" s="14">
        <v>4</v>
      </c>
      <c r="J45" s="14">
        <v>3</v>
      </c>
      <c r="K45" s="1"/>
      <c r="L45" s="63">
        <v>2128</v>
      </c>
      <c r="M45" s="164">
        <v>2128</v>
      </c>
      <c r="O45" s="6"/>
      <c r="P45" s="6"/>
      <c r="Q45" s="6"/>
      <c r="R45" s="11"/>
      <c r="S45" s="40"/>
      <c r="T45" s="40"/>
    </row>
    <row r="46" spans="1:20" ht="13.5" customHeight="1">
      <c r="A46" s="14"/>
      <c r="B46" s="14"/>
      <c r="C46" s="14"/>
      <c r="D46" s="14"/>
      <c r="E46" s="8"/>
      <c r="F46" s="14"/>
      <c r="G46" s="14"/>
      <c r="H46" s="14">
        <v>3</v>
      </c>
      <c r="I46" s="14">
        <v>5</v>
      </c>
      <c r="J46" s="14">
        <v>4</v>
      </c>
      <c r="K46" s="1"/>
      <c r="L46" s="63">
        <v>1408</v>
      </c>
      <c r="M46" s="164">
        <v>1408</v>
      </c>
      <c r="O46" s="6"/>
      <c r="P46" s="6"/>
      <c r="Q46" s="6"/>
      <c r="R46" s="11"/>
      <c r="S46" s="40"/>
      <c r="T46" s="40"/>
    </row>
    <row r="47" spans="1:20" ht="13.5" customHeight="1">
      <c r="A47" s="14"/>
      <c r="B47" s="14"/>
      <c r="C47" s="14"/>
      <c r="D47" s="14"/>
      <c r="E47" s="8"/>
      <c r="F47" s="14"/>
      <c r="G47" s="14"/>
      <c r="H47" s="14">
        <v>3</v>
      </c>
      <c r="I47" s="14">
        <v>5</v>
      </c>
      <c r="J47" s="14">
        <v>5</v>
      </c>
      <c r="K47" s="1"/>
      <c r="L47" s="63">
        <v>23772</v>
      </c>
      <c r="M47" s="164">
        <v>23772</v>
      </c>
      <c r="O47" s="6"/>
      <c r="P47" s="6"/>
      <c r="Q47" s="6"/>
      <c r="R47" s="11"/>
      <c r="S47" s="40"/>
      <c r="T47" s="40"/>
    </row>
    <row r="48" spans="1:20" ht="13.5" customHeight="1">
      <c r="A48" s="14"/>
      <c r="B48" s="14"/>
      <c r="C48" s="14"/>
      <c r="D48" s="14"/>
      <c r="E48" s="8"/>
      <c r="F48" s="14"/>
      <c r="G48" s="14"/>
      <c r="H48" s="14">
        <v>3</v>
      </c>
      <c r="I48" s="14">
        <v>6</v>
      </c>
      <c r="J48" s="14">
        <v>3</v>
      </c>
      <c r="K48" s="1"/>
      <c r="L48" s="63">
        <v>33500</v>
      </c>
      <c r="M48" s="164">
        <v>33500</v>
      </c>
      <c r="O48" s="6"/>
      <c r="P48" s="6"/>
      <c r="Q48" s="6"/>
      <c r="R48" s="11"/>
      <c r="S48" s="40"/>
      <c r="T48" s="40"/>
    </row>
    <row r="49" spans="1:20" ht="13.5" customHeight="1">
      <c r="A49" s="14"/>
      <c r="B49" s="14"/>
      <c r="C49" s="14"/>
      <c r="D49" s="14"/>
      <c r="E49" s="8"/>
      <c r="F49" s="14"/>
      <c r="G49" s="14"/>
      <c r="H49" s="14">
        <v>3</v>
      </c>
      <c r="I49" s="8">
        <v>6</v>
      </c>
      <c r="J49" s="14">
        <v>5</v>
      </c>
      <c r="K49" s="1"/>
      <c r="L49" s="63">
        <v>3790</v>
      </c>
      <c r="M49" s="164">
        <v>3790</v>
      </c>
      <c r="O49" s="6"/>
      <c r="P49" s="6"/>
      <c r="Q49" s="6"/>
      <c r="R49" s="11"/>
      <c r="S49" s="40"/>
      <c r="T49" s="40"/>
    </row>
    <row r="50" spans="1:20" ht="14.25" customHeight="1">
      <c r="A50" s="14"/>
      <c r="B50" s="14"/>
      <c r="C50" s="14"/>
      <c r="D50" s="14"/>
      <c r="E50" s="8"/>
      <c r="F50" s="14"/>
      <c r="G50" s="14"/>
      <c r="H50" s="14">
        <v>3</v>
      </c>
      <c r="I50" s="8">
        <v>9</v>
      </c>
      <c r="J50" s="14">
        <v>1</v>
      </c>
      <c r="K50" s="1"/>
      <c r="L50" s="63">
        <v>8263</v>
      </c>
      <c r="M50" s="164">
        <v>8263</v>
      </c>
      <c r="O50" s="6"/>
      <c r="P50" s="6"/>
      <c r="Q50" s="6"/>
      <c r="R50" s="11"/>
      <c r="S50" s="40"/>
      <c r="T50" s="40"/>
    </row>
    <row r="51" spans="1:20" ht="12.75">
      <c r="A51" s="14"/>
      <c r="B51" s="14"/>
      <c r="C51" s="14"/>
      <c r="D51" s="14"/>
      <c r="E51" s="8"/>
      <c r="F51" s="14"/>
      <c r="G51" s="14"/>
      <c r="H51" s="197">
        <v>3</v>
      </c>
      <c r="I51" s="8">
        <v>9</v>
      </c>
      <c r="J51" s="14">
        <v>2</v>
      </c>
      <c r="K51" s="1"/>
      <c r="L51" s="209">
        <v>3792</v>
      </c>
      <c r="M51" s="250">
        <v>3792</v>
      </c>
      <c r="N51" s="11"/>
      <c r="O51" s="6"/>
      <c r="P51" s="6"/>
      <c r="Q51" s="6"/>
      <c r="R51" s="11"/>
      <c r="S51" s="40"/>
      <c r="T51" s="40"/>
    </row>
    <row r="52" spans="1:13" ht="12.75" hidden="1">
      <c r="A52" s="14"/>
      <c r="B52" s="14"/>
      <c r="C52" s="14"/>
      <c r="D52" s="14"/>
      <c r="E52" s="8"/>
      <c r="F52" s="14"/>
      <c r="G52" s="14"/>
      <c r="H52" s="14">
        <v>2</v>
      </c>
      <c r="I52" s="14">
        <v>9</v>
      </c>
      <c r="J52" s="14">
        <v>9</v>
      </c>
      <c r="K52" s="1"/>
      <c r="L52" s="63"/>
      <c r="M52" s="165"/>
    </row>
    <row r="53" spans="1:13" ht="12.75">
      <c r="A53" s="14"/>
      <c r="B53" s="14"/>
      <c r="C53" s="14"/>
      <c r="D53" s="14"/>
      <c r="E53" s="8"/>
      <c r="F53" s="14"/>
      <c r="G53" s="14"/>
      <c r="H53" s="14">
        <v>3</v>
      </c>
      <c r="I53" s="14">
        <v>9</v>
      </c>
      <c r="J53" s="14">
        <v>5</v>
      </c>
      <c r="K53" s="1"/>
      <c r="L53" s="63">
        <v>2788</v>
      </c>
      <c r="M53" s="165">
        <v>2788</v>
      </c>
    </row>
    <row r="54" spans="1:13" ht="12.75" hidden="1">
      <c r="A54" s="14"/>
      <c r="B54" s="14"/>
      <c r="C54" s="14"/>
      <c r="D54" s="14"/>
      <c r="E54" s="8"/>
      <c r="F54" s="14"/>
      <c r="G54" s="14"/>
      <c r="H54" s="14">
        <v>3</v>
      </c>
      <c r="I54" s="14">
        <v>2</v>
      </c>
      <c r="J54" s="14">
        <v>2</v>
      </c>
      <c r="K54" s="11"/>
      <c r="L54" s="63"/>
      <c r="M54" s="165"/>
    </row>
    <row r="55" spans="1:13" ht="12.75" hidden="1">
      <c r="A55" s="14"/>
      <c r="B55" s="14"/>
      <c r="C55" s="14"/>
      <c r="D55" s="14"/>
      <c r="E55" s="8"/>
      <c r="F55" s="14"/>
      <c r="G55" s="14"/>
      <c r="H55" s="14">
        <v>3</v>
      </c>
      <c r="I55" s="14">
        <v>4</v>
      </c>
      <c r="J55" s="14">
        <v>1</v>
      </c>
      <c r="K55" s="11"/>
      <c r="L55" s="63"/>
      <c r="M55" s="165"/>
    </row>
    <row r="56" spans="1:13" ht="12.75">
      <c r="A56" s="14"/>
      <c r="B56" s="14"/>
      <c r="C56" s="14"/>
      <c r="D56" s="14"/>
      <c r="E56" s="8"/>
      <c r="F56" s="14"/>
      <c r="G56" s="14"/>
      <c r="H56" s="14">
        <v>3</v>
      </c>
      <c r="I56" s="14">
        <v>9</v>
      </c>
      <c r="J56" s="14">
        <v>6</v>
      </c>
      <c r="K56" s="11"/>
      <c r="L56" s="63">
        <v>2027</v>
      </c>
      <c r="M56" s="165">
        <v>2027</v>
      </c>
    </row>
    <row r="57" spans="1:13" ht="12.75">
      <c r="A57" s="14"/>
      <c r="B57" s="14"/>
      <c r="C57" s="14"/>
      <c r="D57" s="14"/>
      <c r="E57" s="8"/>
      <c r="F57" s="14"/>
      <c r="G57" s="14"/>
      <c r="H57" s="14">
        <v>6</v>
      </c>
      <c r="I57" s="14">
        <v>1</v>
      </c>
      <c r="J57" s="14">
        <v>1</v>
      </c>
      <c r="K57" s="11"/>
      <c r="L57" s="63">
        <v>460112</v>
      </c>
      <c r="M57" s="165">
        <v>161674</v>
      </c>
    </row>
    <row r="58" spans="1:13" ht="12.75">
      <c r="A58" s="14"/>
      <c r="B58" s="14"/>
      <c r="C58" s="14"/>
      <c r="D58" s="14"/>
      <c r="E58" s="8"/>
      <c r="F58" s="14"/>
      <c r="G58" s="14"/>
      <c r="H58" s="14">
        <v>6</v>
      </c>
      <c r="I58" s="14">
        <v>1</v>
      </c>
      <c r="J58" s="14">
        <v>7</v>
      </c>
      <c r="K58" s="11"/>
      <c r="L58" s="63">
        <v>4602</v>
      </c>
      <c r="M58" s="165">
        <v>4602</v>
      </c>
    </row>
    <row r="59" spans="1:13" ht="12.75">
      <c r="A59" s="14"/>
      <c r="B59" s="14"/>
      <c r="C59" s="14"/>
      <c r="D59" s="14"/>
      <c r="E59" s="8"/>
      <c r="F59" s="14"/>
      <c r="G59" s="14"/>
      <c r="H59" s="14">
        <v>3</v>
      </c>
      <c r="I59" s="14">
        <v>6</v>
      </c>
      <c r="J59" s="14">
        <v>2</v>
      </c>
      <c r="K59" s="11"/>
      <c r="L59" s="63"/>
      <c r="M59" s="165"/>
    </row>
    <row r="60" spans="1:13" ht="12.75">
      <c r="A60" s="14"/>
      <c r="B60" s="14"/>
      <c r="C60" s="14"/>
      <c r="D60" s="14"/>
      <c r="E60" s="8"/>
      <c r="F60" s="14"/>
      <c r="G60" s="14"/>
      <c r="H60" s="14">
        <v>3</v>
      </c>
      <c r="I60" s="14">
        <v>6</v>
      </c>
      <c r="J60" s="14">
        <v>5</v>
      </c>
      <c r="K60" s="11"/>
      <c r="L60" s="63"/>
      <c r="M60" s="165"/>
    </row>
    <row r="61" spans="1:13" ht="12.75" customHeight="1">
      <c r="A61" s="14"/>
      <c r="B61" s="14"/>
      <c r="C61" s="14"/>
      <c r="D61" s="14"/>
      <c r="E61" s="8"/>
      <c r="F61" s="14"/>
      <c r="G61" s="14"/>
      <c r="H61" s="14">
        <v>3</v>
      </c>
      <c r="I61" s="14">
        <v>9</v>
      </c>
      <c r="J61" s="14">
        <v>1</v>
      </c>
      <c r="K61" s="11"/>
      <c r="L61" s="63"/>
      <c r="M61" s="165"/>
    </row>
    <row r="62" spans="1:13" ht="12" customHeight="1">
      <c r="A62" s="14"/>
      <c r="B62" s="14"/>
      <c r="C62" s="14"/>
      <c r="D62" s="14"/>
      <c r="E62" s="8"/>
      <c r="F62" s="14"/>
      <c r="G62" s="14"/>
      <c r="H62" s="56"/>
      <c r="I62" s="14"/>
      <c r="J62" s="14"/>
      <c r="K62" s="1"/>
      <c r="L62" s="63"/>
      <c r="M62" s="165"/>
    </row>
    <row r="63" spans="1:13" ht="12" customHeight="1" hidden="1">
      <c r="A63" s="14"/>
      <c r="B63" s="14"/>
      <c r="C63" s="14"/>
      <c r="D63" s="14"/>
      <c r="E63" s="8"/>
      <c r="F63" s="14"/>
      <c r="G63" s="14"/>
      <c r="H63" s="56"/>
      <c r="I63" s="14"/>
      <c r="J63" s="14"/>
      <c r="K63" s="1"/>
      <c r="L63" s="63"/>
      <c r="M63" s="165"/>
    </row>
    <row r="64" spans="1:13" ht="12" customHeight="1" hidden="1">
      <c r="A64" s="14"/>
      <c r="B64" s="14"/>
      <c r="C64" s="14"/>
      <c r="D64" s="14"/>
      <c r="E64" s="8"/>
      <c r="F64" s="14"/>
      <c r="G64" s="14"/>
      <c r="H64" s="56"/>
      <c r="I64" s="14"/>
      <c r="J64" s="14"/>
      <c r="K64" s="1"/>
      <c r="L64" s="63"/>
      <c r="M64" s="165"/>
    </row>
    <row r="65" spans="1:13" ht="12" customHeight="1" hidden="1">
      <c r="A65" s="14"/>
      <c r="B65" s="14"/>
      <c r="C65" s="14"/>
      <c r="D65" s="14"/>
      <c r="E65" s="8"/>
      <c r="F65" s="14"/>
      <c r="G65" s="14"/>
      <c r="H65" s="56"/>
      <c r="I65" s="14"/>
      <c r="J65" s="14"/>
      <c r="K65" s="1"/>
      <c r="L65" s="63"/>
      <c r="M65" s="165"/>
    </row>
    <row r="66" spans="1:14" ht="12" customHeight="1" hidden="1">
      <c r="A66" s="14"/>
      <c r="B66" s="14"/>
      <c r="C66" s="14"/>
      <c r="D66" s="14"/>
      <c r="E66" s="8"/>
      <c r="F66" s="14"/>
      <c r="G66" s="14"/>
      <c r="H66" s="56"/>
      <c r="I66" s="14"/>
      <c r="J66" s="14"/>
      <c r="K66" s="1"/>
      <c r="L66" s="63"/>
      <c r="M66" s="165"/>
      <c r="N66" s="57"/>
    </row>
    <row r="67" spans="1:13" ht="12" customHeight="1" hidden="1">
      <c r="A67" s="8"/>
      <c r="B67" s="8"/>
      <c r="C67" s="6"/>
      <c r="D67" s="6"/>
      <c r="E67" s="6"/>
      <c r="F67" s="14"/>
      <c r="G67" s="14"/>
      <c r="H67" s="56"/>
      <c r="I67" s="14"/>
      <c r="J67" s="14"/>
      <c r="K67" s="1"/>
      <c r="L67" s="63"/>
      <c r="M67" s="165"/>
    </row>
    <row r="68" spans="1:13" ht="12" customHeight="1" hidden="1">
      <c r="A68" s="8"/>
      <c r="B68" s="8"/>
      <c r="C68" s="6"/>
      <c r="D68" s="6"/>
      <c r="E68" s="6"/>
      <c r="F68" s="14"/>
      <c r="G68" s="14"/>
      <c r="H68" s="56"/>
      <c r="I68" s="14"/>
      <c r="J68" s="14"/>
      <c r="K68" s="1"/>
      <c r="L68" s="63"/>
      <c r="M68" s="165"/>
    </row>
    <row r="69" spans="1:13" ht="12" customHeight="1" hidden="1">
      <c r="A69" s="8"/>
      <c r="B69" s="8"/>
      <c r="C69" s="6"/>
      <c r="D69" s="6"/>
      <c r="E69" s="6"/>
      <c r="F69" s="14"/>
      <c r="G69" s="14"/>
      <c r="H69" s="56"/>
      <c r="I69" s="14"/>
      <c r="J69" s="14"/>
      <c r="K69" s="1"/>
      <c r="L69" s="63"/>
      <c r="M69" s="165"/>
    </row>
    <row r="70" spans="1:13" ht="12" customHeight="1" hidden="1">
      <c r="A70" s="8"/>
      <c r="B70" s="8"/>
      <c r="C70" s="6"/>
      <c r="D70" s="6"/>
      <c r="E70" s="6"/>
      <c r="F70" s="14"/>
      <c r="G70" s="14"/>
      <c r="H70" s="56"/>
      <c r="I70" s="14"/>
      <c r="J70" s="14"/>
      <c r="K70" s="11"/>
      <c r="L70" s="63"/>
      <c r="M70" s="165"/>
    </row>
    <row r="71" spans="1:13" ht="12" customHeight="1" hidden="1">
      <c r="A71" s="8"/>
      <c r="B71" s="8"/>
      <c r="C71" s="6"/>
      <c r="D71" s="6"/>
      <c r="E71" s="6"/>
      <c r="F71" s="14"/>
      <c r="G71" s="14"/>
      <c r="H71" s="56"/>
      <c r="I71" s="14"/>
      <c r="J71" s="14"/>
      <c r="K71" s="11"/>
      <c r="L71" s="63"/>
      <c r="M71" s="165"/>
    </row>
    <row r="72" spans="1:13" ht="12" customHeight="1" hidden="1">
      <c r="A72" s="8"/>
      <c r="B72" s="8"/>
      <c r="C72" s="6"/>
      <c r="D72" s="6"/>
      <c r="E72" s="6"/>
      <c r="F72" s="14"/>
      <c r="G72" s="14"/>
      <c r="H72" s="56"/>
      <c r="I72" s="14"/>
      <c r="J72" s="14"/>
      <c r="K72" s="11"/>
      <c r="L72" s="63"/>
      <c r="M72" s="165"/>
    </row>
    <row r="73" spans="1:13" ht="12" customHeight="1" hidden="1">
      <c r="A73" s="8"/>
      <c r="B73" s="8"/>
      <c r="C73" s="6"/>
      <c r="D73" s="6"/>
      <c r="E73" s="6"/>
      <c r="F73" s="14"/>
      <c r="G73" s="14"/>
      <c r="H73" s="198"/>
      <c r="I73" s="197"/>
      <c r="J73" s="197"/>
      <c r="L73" s="209"/>
      <c r="M73" s="251"/>
    </row>
    <row r="74" spans="1:13" ht="12" customHeight="1">
      <c r="A74" s="8"/>
      <c r="B74" s="8"/>
      <c r="C74" s="6"/>
      <c r="D74" s="6"/>
      <c r="E74" s="6"/>
      <c r="F74" s="14"/>
      <c r="G74" s="14"/>
      <c r="H74" s="198"/>
      <c r="I74" s="197"/>
      <c r="J74" s="197"/>
      <c r="L74" s="209"/>
      <c r="M74" s="251"/>
    </row>
    <row r="75" spans="1:13" ht="12.75" customHeight="1">
      <c r="A75" s="8"/>
      <c r="B75" s="8"/>
      <c r="C75" s="6"/>
      <c r="D75" s="6"/>
      <c r="E75" s="6"/>
      <c r="F75" s="14"/>
      <c r="G75" s="14"/>
      <c r="H75" s="198"/>
      <c r="I75" s="197"/>
      <c r="J75" s="197"/>
      <c r="L75" s="209"/>
      <c r="M75" s="251"/>
    </row>
    <row r="76" spans="1:13" ht="12" customHeight="1" hidden="1">
      <c r="A76" s="8"/>
      <c r="B76" s="8"/>
      <c r="C76" s="6"/>
      <c r="D76" s="6"/>
      <c r="E76" s="6"/>
      <c r="F76" s="14"/>
      <c r="G76" s="14"/>
      <c r="H76" s="198"/>
      <c r="I76" s="197"/>
      <c r="J76" s="197"/>
      <c r="L76" s="209"/>
      <c r="M76" s="251"/>
    </row>
    <row r="77" spans="1:13" ht="12" customHeight="1" hidden="1">
      <c r="A77" s="8"/>
      <c r="B77" s="8"/>
      <c r="C77" s="6"/>
      <c r="D77" s="6"/>
      <c r="E77" s="6"/>
      <c r="F77" s="14"/>
      <c r="G77" s="14"/>
      <c r="H77" s="56"/>
      <c r="I77" s="14"/>
      <c r="J77" s="14"/>
      <c r="K77" s="1"/>
      <c r="L77" s="63"/>
      <c r="M77" s="165"/>
    </row>
    <row r="78" spans="1:13" ht="12" customHeight="1" hidden="1">
      <c r="A78" s="8"/>
      <c r="B78" s="8"/>
      <c r="C78" s="6"/>
      <c r="D78" s="6"/>
      <c r="E78" s="6"/>
      <c r="F78" s="14"/>
      <c r="G78" s="14"/>
      <c r="H78" s="56"/>
      <c r="I78" s="14"/>
      <c r="J78" s="14"/>
      <c r="K78" s="1"/>
      <c r="L78" s="63"/>
      <c r="M78" s="165"/>
    </row>
    <row r="79" spans="1:13" ht="12" customHeight="1" hidden="1">
      <c r="A79" s="8"/>
      <c r="B79" s="8"/>
      <c r="C79" s="6"/>
      <c r="D79" s="6"/>
      <c r="E79" s="6"/>
      <c r="F79" s="14"/>
      <c r="G79" s="14"/>
      <c r="H79" s="56"/>
      <c r="I79" s="14"/>
      <c r="J79" s="14"/>
      <c r="K79" s="1"/>
      <c r="L79" s="63"/>
      <c r="M79" s="165"/>
    </row>
    <row r="80" spans="1:13" ht="12" customHeight="1" hidden="1">
      <c r="A80" s="8"/>
      <c r="B80" s="8"/>
      <c r="C80" s="6"/>
      <c r="D80" s="6"/>
      <c r="E80" s="6"/>
      <c r="F80" s="14"/>
      <c r="G80" s="14"/>
      <c r="H80" s="56"/>
      <c r="I80" s="14"/>
      <c r="J80" s="14"/>
      <c r="K80" s="1"/>
      <c r="L80" s="63"/>
      <c r="M80" s="165"/>
    </row>
    <row r="81" spans="1:13" ht="12" customHeight="1" hidden="1">
      <c r="A81" s="8"/>
      <c r="B81" s="8"/>
      <c r="C81" s="6"/>
      <c r="D81" s="6"/>
      <c r="E81" s="6"/>
      <c r="F81" s="14"/>
      <c r="G81" s="14"/>
      <c r="H81" s="56"/>
      <c r="I81" s="14"/>
      <c r="J81" s="14"/>
      <c r="K81" s="1"/>
      <c r="L81" s="63"/>
      <c r="M81" s="165"/>
    </row>
    <row r="82" spans="1:13" ht="12" customHeight="1" hidden="1">
      <c r="A82" s="8"/>
      <c r="B82" s="8"/>
      <c r="C82" s="6"/>
      <c r="D82" s="6"/>
      <c r="E82" s="6"/>
      <c r="F82" s="14"/>
      <c r="G82" s="14"/>
      <c r="H82" s="56"/>
      <c r="I82" s="14"/>
      <c r="J82" s="14"/>
      <c r="K82" s="1"/>
      <c r="L82" s="63"/>
      <c r="M82" s="165"/>
    </row>
    <row r="83" spans="1:13" ht="12" customHeight="1">
      <c r="A83" s="8"/>
      <c r="B83" s="8"/>
      <c r="C83" s="6"/>
      <c r="D83" s="6"/>
      <c r="E83" s="6"/>
      <c r="F83" s="14"/>
      <c r="G83" s="14"/>
      <c r="H83" s="56"/>
      <c r="I83" s="14"/>
      <c r="J83" s="14"/>
      <c r="K83" s="1"/>
      <c r="L83" s="63"/>
      <c r="M83" s="165"/>
    </row>
    <row r="84" spans="1:13" ht="1.5" customHeight="1">
      <c r="A84" s="8"/>
      <c r="B84" s="8"/>
      <c r="C84" s="6"/>
      <c r="D84" s="6"/>
      <c r="E84" s="6"/>
      <c r="F84" s="6"/>
      <c r="G84" s="56"/>
      <c r="H84" s="56"/>
      <c r="I84" s="14"/>
      <c r="J84" s="14"/>
      <c r="K84" s="1"/>
      <c r="L84" s="63"/>
      <c r="M84" s="165"/>
    </row>
    <row r="85" spans="1:15" ht="12.75">
      <c r="A85" s="8"/>
      <c r="B85" s="267" t="s">
        <v>81</v>
      </c>
      <c r="C85" s="268"/>
      <c r="D85" s="268"/>
      <c r="E85" s="268"/>
      <c r="F85" s="268"/>
      <c r="G85" s="269"/>
      <c r="H85" s="56">
        <v>7</v>
      </c>
      <c r="I85" s="14">
        <v>4</v>
      </c>
      <c r="J85" s="14">
        <v>1</v>
      </c>
      <c r="K85" s="1"/>
      <c r="L85" s="204"/>
      <c r="M85" s="252"/>
      <c r="O85" s="40"/>
    </row>
    <row r="86" spans="1:13" ht="13.5" thickBot="1">
      <c r="A86" s="8"/>
      <c r="B86" s="267" t="s">
        <v>109</v>
      </c>
      <c r="C86" s="268"/>
      <c r="D86" s="268"/>
      <c r="E86" s="268"/>
      <c r="F86" s="268"/>
      <c r="G86" s="269"/>
      <c r="H86" s="56">
        <v>8</v>
      </c>
      <c r="I86" s="14">
        <v>7</v>
      </c>
      <c r="J86" s="14">
        <v>1</v>
      </c>
      <c r="K86" s="1"/>
      <c r="L86" s="204"/>
      <c r="M86" s="252">
        <v>397650</v>
      </c>
    </row>
    <row r="87" spans="1:13" ht="12.75" customHeight="1" thickBot="1">
      <c r="A87" s="17"/>
      <c r="B87" s="18"/>
      <c r="C87" s="18"/>
      <c r="D87" s="18"/>
      <c r="E87" s="18"/>
      <c r="F87" s="19" t="s">
        <v>104</v>
      </c>
      <c r="G87" s="18"/>
      <c r="H87" s="19"/>
      <c r="I87" s="19"/>
      <c r="J87" s="19"/>
      <c r="K87" s="129" t="s">
        <v>98</v>
      </c>
      <c r="L87" s="205">
        <f>SUM(L13:L86)</f>
        <v>2449405</v>
      </c>
      <c r="M87" s="134">
        <f>SUM(M13:M86)</f>
        <v>2356950</v>
      </c>
    </row>
    <row r="88" spans="1:13" ht="12.75" customHeight="1">
      <c r="A88" s="6"/>
      <c r="B88" s="6"/>
      <c r="C88" s="6"/>
      <c r="D88" s="6"/>
      <c r="E88" s="6"/>
      <c r="F88" s="21"/>
      <c r="G88" s="6"/>
      <c r="H88" s="21"/>
      <c r="I88" s="21"/>
      <c r="J88" s="21"/>
      <c r="K88" s="22"/>
      <c r="L88" s="114"/>
      <c r="M88" s="253"/>
    </row>
    <row r="89" spans="1:14" ht="12.75" customHeight="1">
      <c r="A89" s="6"/>
      <c r="B89" s="6"/>
      <c r="C89" s="6"/>
      <c r="D89" s="6"/>
      <c r="E89" s="6"/>
      <c r="F89" s="21"/>
      <c r="G89" s="6"/>
      <c r="H89" s="21"/>
      <c r="I89" s="21"/>
      <c r="J89" s="21"/>
      <c r="K89" s="22"/>
      <c r="L89" s="114"/>
      <c r="M89" s="114"/>
      <c r="N89" s="11"/>
    </row>
    <row r="90" spans="1:14" ht="12.75" customHeight="1">
      <c r="A90" s="6"/>
      <c r="B90" s="6"/>
      <c r="C90" s="6"/>
      <c r="D90" s="6"/>
      <c r="E90" s="6"/>
      <c r="F90" s="21"/>
      <c r="G90" s="6"/>
      <c r="H90" s="21"/>
      <c r="I90" s="21"/>
      <c r="J90" s="21"/>
      <c r="K90" s="22"/>
      <c r="L90" s="114"/>
      <c r="M90" s="114"/>
      <c r="N90" s="11"/>
    </row>
    <row r="91" spans="1:14" ht="12.75" customHeight="1">
      <c r="A91" s="6"/>
      <c r="B91" s="6"/>
      <c r="C91" s="6"/>
      <c r="D91" s="6"/>
      <c r="E91" s="6"/>
      <c r="F91" s="21"/>
      <c r="G91" s="6"/>
      <c r="H91" s="21"/>
      <c r="I91" s="21"/>
      <c r="J91" s="21"/>
      <c r="K91" s="22"/>
      <c r="L91" s="114"/>
      <c r="M91" s="114"/>
      <c r="N91" s="11"/>
    </row>
    <row r="92" spans="1:14" ht="12.75" customHeight="1">
      <c r="A92" s="6"/>
      <c r="B92" s="6"/>
      <c r="C92" s="6"/>
      <c r="D92" s="6"/>
      <c r="E92" s="6"/>
      <c r="F92" s="21"/>
      <c r="G92" s="6"/>
      <c r="H92" s="21"/>
      <c r="I92" s="21"/>
      <c r="J92" s="21"/>
      <c r="K92" s="22"/>
      <c r="L92" s="114"/>
      <c r="M92" s="114"/>
      <c r="N92" s="11"/>
    </row>
    <row r="93" spans="1:14" ht="12.75" customHeight="1">
      <c r="A93" s="6"/>
      <c r="B93" s="6"/>
      <c r="C93" s="6"/>
      <c r="D93" s="6"/>
      <c r="E93" s="6"/>
      <c r="F93" s="21"/>
      <c r="G93" s="6"/>
      <c r="H93" s="21"/>
      <c r="I93" s="21"/>
      <c r="J93" s="21"/>
      <c r="K93" s="22"/>
      <c r="L93" s="114"/>
      <c r="M93" s="114"/>
      <c r="N93" s="11"/>
    </row>
    <row r="94" spans="1:14" ht="12.75" customHeight="1">
      <c r="A94" s="6"/>
      <c r="B94" s="6"/>
      <c r="C94" s="6"/>
      <c r="D94" s="6"/>
      <c r="E94" s="6"/>
      <c r="F94" s="21"/>
      <c r="G94" s="6"/>
      <c r="H94" s="21"/>
      <c r="I94" s="21"/>
      <c r="J94" s="21"/>
      <c r="K94" s="22"/>
      <c r="L94" s="114"/>
      <c r="M94" s="114"/>
      <c r="N94" s="11"/>
    </row>
    <row r="95" spans="1:14" ht="12.75" customHeight="1">
      <c r="A95" s="6"/>
      <c r="B95" s="6"/>
      <c r="C95" s="6"/>
      <c r="D95" s="6"/>
      <c r="E95" s="6"/>
      <c r="F95" s="21"/>
      <c r="G95" s="6"/>
      <c r="H95" s="21"/>
      <c r="I95" s="21"/>
      <c r="J95" s="21"/>
      <c r="K95" s="22"/>
      <c r="L95" s="114"/>
      <c r="M95" s="114"/>
      <c r="N95" s="11"/>
    </row>
    <row r="96" spans="1:14" ht="12.75" customHeight="1">
      <c r="A96" s="6"/>
      <c r="B96" s="6"/>
      <c r="C96" s="6"/>
      <c r="D96" s="6"/>
      <c r="E96" s="6"/>
      <c r="F96" s="21"/>
      <c r="G96" s="6"/>
      <c r="H96" s="21"/>
      <c r="I96" s="21"/>
      <c r="J96" s="21"/>
      <c r="K96" s="22"/>
      <c r="L96" s="114"/>
      <c r="M96" s="114"/>
      <c r="N96" s="11"/>
    </row>
    <row r="97" spans="1:14" ht="12.75" customHeight="1" thickBot="1">
      <c r="A97" s="6"/>
      <c r="B97" s="6"/>
      <c r="C97" s="6"/>
      <c r="D97" s="6"/>
      <c r="E97" s="6"/>
      <c r="F97" s="21"/>
      <c r="G97" s="6"/>
      <c r="H97" s="21"/>
      <c r="I97" s="21"/>
      <c r="J97" s="21"/>
      <c r="K97" s="22"/>
      <c r="L97" s="114"/>
      <c r="M97" s="114"/>
      <c r="N97" s="11"/>
    </row>
    <row r="98" spans="1:13" ht="13.5" thickBot="1">
      <c r="A98" s="6"/>
      <c r="B98" s="6"/>
      <c r="C98" s="6"/>
      <c r="D98" s="6"/>
      <c r="E98" s="6"/>
      <c r="F98" s="6"/>
      <c r="G98" s="6"/>
      <c r="H98" s="262" t="s">
        <v>25</v>
      </c>
      <c r="I98" s="263"/>
      <c r="J98" s="263"/>
      <c r="K98" s="147" t="s">
        <v>117</v>
      </c>
      <c r="L98" s="10" t="s">
        <v>29</v>
      </c>
      <c r="M98" s="130" t="s">
        <v>30</v>
      </c>
    </row>
    <row r="99" spans="1:13" ht="12.75">
      <c r="A99" s="3" t="s">
        <v>19</v>
      </c>
      <c r="B99" s="3" t="s">
        <v>20</v>
      </c>
      <c r="C99" s="3" t="s">
        <v>47</v>
      </c>
      <c r="D99" s="3" t="s">
        <v>21</v>
      </c>
      <c r="E99" s="3" t="s">
        <v>22</v>
      </c>
      <c r="F99" s="3" t="s">
        <v>23</v>
      </c>
      <c r="G99" s="3" t="s">
        <v>24</v>
      </c>
      <c r="H99" s="3" t="s">
        <v>26</v>
      </c>
      <c r="I99" s="3" t="s">
        <v>27</v>
      </c>
      <c r="J99" s="13" t="s">
        <v>33</v>
      </c>
      <c r="K99" s="160">
        <v>3</v>
      </c>
      <c r="L99" s="149">
        <v>4</v>
      </c>
      <c r="M99" s="157">
        <v>5</v>
      </c>
    </row>
    <row r="100" spans="1:13" ht="13.5" thickBot="1">
      <c r="A100" s="5"/>
      <c r="B100" s="5" t="s">
        <v>19</v>
      </c>
      <c r="C100" s="5"/>
      <c r="D100" s="5"/>
      <c r="E100" s="5"/>
      <c r="F100" s="5"/>
      <c r="G100" s="5"/>
      <c r="H100" s="5"/>
      <c r="I100" s="5"/>
      <c r="J100" s="5" t="s">
        <v>27</v>
      </c>
      <c r="K100" s="161"/>
      <c r="L100" s="245"/>
      <c r="M100" s="15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246"/>
      <c r="M101" s="163"/>
    </row>
    <row r="102" spans="1:13" s="11" customFormat="1" ht="12.75">
      <c r="A102" s="8" t="s">
        <v>49</v>
      </c>
      <c r="B102" s="8"/>
      <c r="C102" s="8"/>
      <c r="D102" s="8" t="s">
        <v>99</v>
      </c>
      <c r="E102" s="8"/>
      <c r="F102" s="8">
        <v>222</v>
      </c>
      <c r="G102" s="8">
        <v>9992</v>
      </c>
      <c r="H102" s="8">
        <v>1</v>
      </c>
      <c r="I102" s="8">
        <v>1</v>
      </c>
      <c r="J102" s="8">
        <v>1</v>
      </c>
      <c r="K102" s="8"/>
      <c r="L102" s="247">
        <v>212000</v>
      </c>
      <c r="M102" s="165">
        <v>212000</v>
      </c>
    </row>
    <row r="103" spans="1:13" s="11" customFormat="1" ht="12.75">
      <c r="A103" s="8"/>
      <c r="B103" s="8"/>
      <c r="C103" s="8"/>
      <c r="D103" s="8"/>
      <c r="E103" s="8"/>
      <c r="F103" s="8"/>
      <c r="G103" s="8"/>
      <c r="H103" s="8">
        <v>1</v>
      </c>
      <c r="I103" s="8">
        <v>3</v>
      </c>
      <c r="J103" s="8">
        <v>3</v>
      </c>
      <c r="K103" s="8"/>
      <c r="L103" s="247">
        <v>7800</v>
      </c>
      <c r="M103" s="165">
        <v>0</v>
      </c>
    </row>
    <row r="104" spans="1:13" s="11" customFormat="1" ht="12.75">
      <c r="A104" s="8"/>
      <c r="B104" s="8"/>
      <c r="C104" s="8"/>
      <c r="D104" s="8"/>
      <c r="E104" s="8"/>
      <c r="F104" s="8"/>
      <c r="G104" s="8"/>
      <c r="H104" s="8">
        <v>1</v>
      </c>
      <c r="I104" s="8">
        <v>4</v>
      </c>
      <c r="J104" s="8">
        <v>1</v>
      </c>
      <c r="K104" s="8"/>
      <c r="L104" s="247">
        <v>6000</v>
      </c>
      <c r="M104" s="165">
        <v>6000</v>
      </c>
    </row>
    <row r="105" spans="1:13" s="11" customFormat="1" ht="12.75">
      <c r="A105" s="8"/>
      <c r="B105" s="8"/>
      <c r="C105" s="8"/>
      <c r="D105" s="8"/>
      <c r="E105" s="8"/>
      <c r="F105" s="8"/>
      <c r="G105" s="8"/>
      <c r="H105" s="8">
        <v>1</v>
      </c>
      <c r="I105" s="8">
        <v>5</v>
      </c>
      <c r="J105" s="8">
        <v>2</v>
      </c>
      <c r="K105" s="8"/>
      <c r="L105" s="247">
        <v>34500</v>
      </c>
      <c r="M105" s="165">
        <v>34500</v>
      </c>
    </row>
    <row r="106" spans="1:13" s="11" customFormat="1" ht="12" customHeight="1">
      <c r="A106" s="8"/>
      <c r="B106" s="8"/>
      <c r="C106" s="8"/>
      <c r="D106" s="8"/>
      <c r="E106" s="8"/>
      <c r="F106" s="8"/>
      <c r="G106" s="8"/>
      <c r="H106" s="8">
        <v>1</v>
      </c>
      <c r="I106" s="8">
        <v>9</v>
      </c>
      <c r="J106" s="8">
        <v>1</v>
      </c>
      <c r="K106" s="8"/>
      <c r="L106" s="247">
        <v>15031</v>
      </c>
      <c r="M106" s="165">
        <v>15031</v>
      </c>
    </row>
    <row r="107" spans="1:13" ht="12.75">
      <c r="A107" s="14"/>
      <c r="B107" s="14"/>
      <c r="C107" s="14"/>
      <c r="D107" s="14"/>
      <c r="E107" s="14"/>
      <c r="F107" s="14"/>
      <c r="G107" s="14"/>
      <c r="H107" s="14">
        <v>1</v>
      </c>
      <c r="I107" s="14">
        <v>9</v>
      </c>
      <c r="J107" s="14">
        <v>2</v>
      </c>
      <c r="K107" s="8"/>
      <c r="L107" s="247">
        <v>15052</v>
      </c>
      <c r="M107" s="165">
        <v>15052</v>
      </c>
    </row>
    <row r="108" spans="1:13" ht="12.75">
      <c r="A108" s="14"/>
      <c r="B108" s="14"/>
      <c r="C108" s="14"/>
      <c r="D108" s="14"/>
      <c r="E108" s="14"/>
      <c r="F108" s="14"/>
      <c r="G108" s="14" t="s">
        <v>48</v>
      </c>
      <c r="H108" s="14">
        <v>1</v>
      </c>
      <c r="I108" s="14">
        <v>9</v>
      </c>
      <c r="J108" s="14">
        <v>3</v>
      </c>
      <c r="K108" s="8"/>
      <c r="L108" s="247">
        <v>2630</v>
      </c>
      <c r="M108" s="165">
        <v>2630</v>
      </c>
    </row>
    <row r="109" spans="1:13" ht="12.75">
      <c r="A109" s="14"/>
      <c r="B109" s="14"/>
      <c r="C109" s="14"/>
      <c r="D109" s="14"/>
      <c r="E109" s="14"/>
      <c r="F109" s="14"/>
      <c r="G109" s="14"/>
      <c r="H109" s="14">
        <v>2</v>
      </c>
      <c r="I109" s="14">
        <v>5</v>
      </c>
      <c r="J109" s="14">
        <v>2</v>
      </c>
      <c r="K109" s="8"/>
      <c r="L109" s="247">
        <v>8000</v>
      </c>
      <c r="M109" s="165">
        <v>8000</v>
      </c>
    </row>
    <row r="110" spans="1:13" ht="12.75">
      <c r="A110" s="14"/>
      <c r="B110" s="14"/>
      <c r="C110" s="14"/>
      <c r="D110" s="14"/>
      <c r="E110" s="14"/>
      <c r="F110" s="14"/>
      <c r="G110" s="14"/>
      <c r="H110" s="14">
        <v>3</v>
      </c>
      <c r="I110" s="14">
        <v>1</v>
      </c>
      <c r="J110" s="14">
        <v>2</v>
      </c>
      <c r="K110" s="8"/>
      <c r="L110" s="247">
        <v>168772</v>
      </c>
      <c r="M110" s="165">
        <v>168772</v>
      </c>
    </row>
    <row r="111" spans="1:13" ht="12.75">
      <c r="A111" s="14"/>
      <c r="B111" s="14"/>
      <c r="C111" s="14"/>
      <c r="D111" s="14"/>
      <c r="E111" s="14"/>
      <c r="F111" s="14"/>
      <c r="G111" s="14"/>
      <c r="H111" s="14">
        <v>3</v>
      </c>
      <c r="I111" s="14">
        <v>1</v>
      </c>
      <c r="J111" s="14">
        <v>3</v>
      </c>
      <c r="K111" s="8"/>
      <c r="L111" s="247">
        <v>15956</v>
      </c>
      <c r="M111" s="165">
        <v>15956</v>
      </c>
    </row>
    <row r="112" spans="1:13" ht="12.75">
      <c r="A112" s="14"/>
      <c r="B112" s="14"/>
      <c r="C112" s="14"/>
      <c r="D112" s="14"/>
      <c r="E112" s="14"/>
      <c r="F112" s="14"/>
      <c r="G112" s="14"/>
      <c r="H112" s="14">
        <v>3</v>
      </c>
      <c r="I112" s="14">
        <v>2</v>
      </c>
      <c r="J112" s="14">
        <v>1</v>
      </c>
      <c r="K112" s="8"/>
      <c r="L112" s="247">
        <v>5042</v>
      </c>
      <c r="M112" s="165">
        <v>5042</v>
      </c>
    </row>
    <row r="113" spans="1:13" ht="12.75">
      <c r="A113" s="14"/>
      <c r="B113" s="14"/>
      <c r="C113" s="14"/>
      <c r="D113" s="14"/>
      <c r="E113" s="14"/>
      <c r="F113" s="14"/>
      <c r="G113" s="14"/>
      <c r="H113" s="14">
        <v>3</v>
      </c>
      <c r="I113" s="14">
        <v>2</v>
      </c>
      <c r="J113" s="14">
        <v>2</v>
      </c>
      <c r="K113" s="8"/>
      <c r="L113" s="247">
        <v>1080</v>
      </c>
      <c r="M113" s="165">
        <v>1080</v>
      </c>
    </row>
    <row r="114" spans="1:13" ht="12.75">
      <c r="A114" s="14"/>
      <c r="B114" s="14"/>
      <c r="C114" s="14"/>
      <c r="D114" s="14"/>
      <c r="E114" s="14"/>
      <c r="F114" s="14"/>
      <c r="G114" s="14"/>
      <c r="H114" s="14">
        <v>3</v>
      </c>
      <c r="I114" s="14">
        <v>3</v>
      </c>
      <c r="J114" s="14">
        <v>2</v>
      </c>
      <c r="K114" s="8"/>
      <c r="L114" s="247">
        <v>348</v>
      </c>
      <c r="M114" s="165">
        <v>348</v>
      </c>
    </row>
    <row r="115" spans="1:13" ht="12.75">
      <c r="A115" s="14"/>
      <c r="B115" s="14"/>
      <c r="C115" s="14"/>
      <c r="D115" s="14"/>
      <c r="E115" s="14"/>
      <c r="F115" s="14"/>
      <c r="G115" s="14"/>
      <c r="H115" s="14">
        <v>3</v>
      </c>
      <c r="I115" s="14">
        <v>4</v>
      </c>
      <c r="J115" s="14">
        <v>1</v>
      </c>
      <c r="K115" s="8"/>
      <c r="L115" s="247">
        <v>204500</v>
      </c>
      <c r="M115" s="165">
        <v>204500</v>
      </c>
    </row>
    <row r="116" spans="1:15" ht="12.75">
      <c r="A116" s="14"/>
      <c r="B116" s="14"/>
      <c r="C116" s="14"/>
      <c r="D116" s="14"/>
      <c r="E116" s="14"/>
      <c r="F116" s="14"/>
      <c r="G116" s="14"/>
      <c r="H116" s="14">
        <v>3</v>
      </c>
      <c r="I116" s="14">
        <v>4</v>
      </c>
      <c r="J116" s="14">
        <v>2</v>
      </c>
      <c r="K116" s="8"/>
      <c r="L116" s="247">
        <v>108246</v>
      </c>
      <c r="M116" s="165">
        <v>108246</v>
      </c>
      <c r="N116" s="194"/>
      <c r="O116" s="11"/>
    </row>
    <row r="117" spans="1:15" ht="12.75">
      <c r="A117" s="14"/>
      <c r="B117" s="14"/>
      <c r="C117" s="14"/>
      <c r="D117" s="14"/>
      <c r="E117" s="14"/>
      <c r="F117" s="14"/>
      <c r="G117" s="14"/>
      <c r="H117" s="14">
        <v>3</v>
      </c>
      <c r="I117" s="14">
        <v>5</v>
      </c>
      <c r="J117" s="14">
        <v>5</v>
      </c>
      <c r="K117" s="8"/>
      <c r="L117" s="247">
        <v>28646</v>
      </c>
      <c r="M117" s="165">
        <v>28646</v>
      </c>
      <c r="N117" s="194"/>
      <c r="O117" s="11"/>
    </row>
    <row r="118" spans="1:13" ht="12.75">
      <c r="A118" s="14"/>
      <c r="B118" s="14"/>
      <c r="C118" s="14"/>
      <c r="D118" s="14"/>
      <c r="E118" s="14"/>
      <c r="F118" s="14"/>
      <c r="G118" s="14" t="s">
        <v>48</v>
      </c>
      <c r="H118" s="14">
        <v>3</v>
      </c>
      <c r="I118" s="14">
        <v>6</v>
      </c>
      <c r="J118" s="14">
        <v>1</v>
      </c>
      <c r="K118" s="16"/>
      <c r="L118" s="248">
        <v>28794</v>
      </c>
      <c r="M118" s="165">
        <v>28794</v>
      </c>
    </row>
    <row r="119" spans="1:13" ht="12.75">
      <c r="A119" s="14"/>
      <c r="B119" s="14"/>
      <c r="C119" s="14"/>
      <c r="D119" s="14"/>
      <c r="E119" s="14"/>
      <c r="F119" s="14"/>
      <c r="G119" s="14"/>
      <c r="H119" s="14">
        <v>3</v>
      </c>
      <c r="I119" s="14">
        <v>6</v>
      </c>
      <c r="J119" s="14">
        <v>2</v>
      </c>
      <c r="K119" s="16"/>
      <c r="L119" s="248">
        <v>14496</v>
      </c>
      <c r="M119" s="165">
        <v>14496</v>
      </c>
    </row>
    <row r="120" spans="1:13" ht="12.75">
      <c r="A120" s="14"/>
      <c r="B120" s="14"/>
      <c r="C120" s="14"/>
      <c r="D120" s="14"/>
      <c r="E120" s="14"/>
      <c r="F120" s="14"/>
      <c r="G120" s="14"/>
      <c r="H120" s="14">
        <v>3</v>
      </c>
      <c r="I120" s="14">
        <v>6</v>
      </c>
      <c r="J120" s="14">
        <v>3</v>
      </c>
      <c r="K120" s="16"/>
      <c r="L120" s="248">
        <v>40946</v>
      </c>
      <c r="M120" s="165">
        <v>40946</v>
      </c>
    </row>
    <row r="121" spans="1:13" ht="12.75">
      <c r="A121" s="14"/>
      <c r="B121" s="14"/>
      <c r="C121" s="14"/>
      <c r="D121" s="14"/>
      <c r="E121" s="14"/>
      <c r="F121" s="14"/>
      <c r="G121" s="14"/>
      <c r="H121" s="14">
        <v>3</v>
      </c>
      <c r="I121" s="14">
        <v>6</v>
      </c>
      <c r="J121" s="14">
        <v>5</v>
      </c>
      <c r="K121" s="16"/>
      <c r="L121" s="248">
        <v>43485</v>
      </c>
      <c r="M121" s="165">
        <v>43485</v>
      </c>
    </row>
    <row r="122" spans="1:13" ht="12.75">
      <c r="A122" s="14"/>
      <c r="B122" s="14"/>
      <c r="C122" s="14"/>
      <c r="D122" s="14"/>
      <c r="E122" s="14"/>
      <c r="F122" s="14"/>
      <c r="G122" s="14"/>
      <c r="H122" s="14">
        <v>3</v>
      </c>
      <c r="I122" s="14">
        <v>6</v>
      </c>
      <c r="J122" s="14">
        <v>6</v>
      </c>
      <c r="K122" s="16"/>
      <c r="L122" s="248">
        <v>20133</v>
      </c>
      <c r="M122" s="165">
        <v>20133</v>
      </c>
    </row>
    <row r="123" spans="1:13" ht="12.75">
      <c r="A123" s="14"/>
      <c r="B123" s="14"/>
      <c r="C123" s="14"/>
      <c r="D123" s="14"/>
      <c r="E123" s="14"/>
      <c r="F123" s="14"/>
      <c r="G123" s="14"/>
      <c r="H123" s="14">
        <v>3</v>
      </c>
      <c r="I123" s="14">
        <v>9</v>
      </c>
      <c r="J123" s="14">
        <v>6</v>
      </c>
      <c r="K123" s="8"/>
      <c r="L123" s="247">
        <v>5294</v>
      </c>
      <c r="M123" s="165">
        <v>5294</v>
      </c>
    </row>
    <row r="124" spans="1:13" ht="12.75">
      <c r="A124" s="14"/>
      <c r="B124" s="14"/>
      <c r="C124" s="14"/>
      <c r="D124" s="14"/>
      <c r="E124" s="14"/>
      <c r="F124" s="14"/>
      <c r="G124" s="14"/>
      <c r="H124" s="14">
        <v>6</v>
      </c>
      <c r="I124" s="14">
        <v>1</v>
      </c>
      <c r="J124" s="14">
        <v>7</v>
      </c>
      <c r="K124" s="8"/>
      <c r="L124" s="247">
        <v>269556</v>
      </c>
      <c r="M124" s="165">
        <v>188589</v>
      </c>
    </row>
    <row r="125" spans="1:13" ht="12.75" hidden="1">
      <c r="A125" s="14"/>
      <c r="B125" s="14"/>
      <c r="C125" s="14"/>
      <c r="D125" s="14"/>
      <c r="E125" s="14"/>
      <c r="F125" s="14"/>
      <c r="G125" s="14" t="s">
        <v>48</v>
      </c>
      <c r="H125" s="14"/>
      <c r="I125" s="14"/>
      <c r="J125" s="14"/>
      <c r="K125" s="8"/>
      <c r="L125" s="247"/>
      <c r="M125" s="165"/>
    </row>
    <row r="126" spans="1:13" ht="12.75" hidden="1">
      <c r="A126" s="14"/>
      <c r="B126" s="14"/>
      <c r="C126" s="14"/>
      <c r="D126" s="14"/>
      <c r="E126" s="20"/>
      <c r="F126" s="14"/>
      <c r="G126" s="14"/>
      <c r="H126" s="14"/>
      <c r="I126" s="14"/>
      <c r="J126" s="14"/>
      <c r="K126" s="8"/>
      <c r="L126" s="247"/>
      <c r="M126" s="165"/>
    </row>
    <row r="127" spans="1:13" ht="12.75" hidden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8"/>
      <c r="L127" s="247"/>
      <c r="M127" s="165"/>
    </row>
    <row r="128" spans="1:13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8"/>
      <c r="L128" s="247"/>
      <c r="M128" s="165"/>
    </row>
    <row r="129" spans="1:13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8"/>
      <c r="L129" s="247"/>
      <c r="M129" s="165"/>
    </row>
    <row r="130" spans="1:13" ht="13.5" thickBo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8"/>
      <c r="L130" s="247"/>
      <c r="M130" s="244"/>
    </row>
    <row r="131" spans="1:13" ht="13.5" thickBot="1">
      <c r="A131" s="147"/>
      <c r="B131" s="10"/>
      <c r="C131" s="10"/>
      <c r="D131" s="10"/>
      <c r="E131" s="187" t="s">
        <v>105</v>
      </c>
      <c r="F131" s="10"/>
      <c r="G131" s="187"/>
      <c r="H131" s="187"/>
      <c r="I131" s="187"/>
      <c r="J131" s="10"/>
      <c r="K131" s="188"/>
      <c r="L131" s="166">
        <f>SUM(L102:L130)</f>
        <v>1256307</v>
      </c>
      <c r="M131" s="131">
        <f>SUM(M102:M130)</f>
        <v>1167540</v>
      </c>
    </row>
    <row r="132" spans="1:13" ht="12.75">
      <c r="A132" s="6"/>
      <c r="B132" s="6"/>
      <c r="C132" s="6"/>
      <c r="D132" s="6"/>
      <c r="E132" s="21"/>
      <c r="F132" s="6"/>
      <c r="G132" s="21"/>
      <c r="H132" s="21"/>
      <c r="I132" s="21"/>
      <c r="J132" s="6"/>
      <c r="K132" s="22"/>
      <c r="L132" s="128"/>
      <c r="M132" s="128"/>
    </row>
    <row r="133" spans="1:13" ht="12.75" hidden="1">
      <c r="A133" s="6"/>
      <c r="B133" s="6"/>
      <c r="C133" s="6"/>
      <c r="D133" s="6"/>
      <c r="E133" s="21"/>
      <c r="F133" s="6"/>
      <c r="G133" s="21"/>
      <c r="H133" s="21"/>
      <c r="I133" s="21"/>
      <c r="J133" s="6"/>
      <c r="K133" s="22"/>
      <c r="L133" s="128"/>
      <c r="M133" s="128"/>
    </row>
    <row r="134" spans="1:13" ht="12.75" hidden="1">
      <c r="A134" s="6"/>
      <c r="B134" s="6"/>
      <c r="C134" s="6"/>
      <c r="D134" s="6"/>
      <c r="E134" s="21"/>
      <c r="F134" s="6"/>
      <c r="G134" s="21"/>
      <c r="H134" s="21"/>
      <c r="I134" s="21"/>
      <c r="J134" s="6"/>
      <c r="K134" s="22"/>
      <c r="L134" s="128"/>
      <c r="M134" s="128"/>
    </row>
    <row r="135" spans="1:13" ht="12.75">
      <c r="A135" s="6"/>
      <c r="B135" s="6"/>
      <c r="C135" s="6"/>
      <c r="D135" s="6"/>
      <c r="E135" s="21"/>
      <c r="F135" s="6"/>
      <c r="G135" s="21"/>
      <c r="H135" s="21"/>
      <c r="I135" s="21"/>
      <c r="J135" s="6"/>
      <c r="K135" s="22"/>
      <c r="L135" s="128"/>
      <c r="M135" s="128"/>
    </row>
    <row r="136" spans="1:13" ht="12.75">
      <c r="A136" s="6"/>
      <c r="B136" s="6"/>
      <c r="C136" s="6"/>
      <c r="D136" s="6"/>
      <c r="E136" s="21"/>
      <c r="F136" s="6"/>
      <c r="G136" s="21"/>
      <c r="H136" s="21"/>
      <c r="I136" s="21"/>
      <c r="J136" s="6"/>
      <c r="K136" s="22"/>
      <c r="L136" s="128"/>
      <c r="M136" s="128"/>
    </row>
    <row r="137" spans="1:13" ht="12.75">
      <c r="A137" s="6"/>
      <c r="B137" s="6"/>
      <c r="C137" s="6"/>
      <c r="D137" s="6"/>
      <c r="E137" s="21"/>
      <c r="F137" s="6"/>
      <c r="G137" s="21"/>
      <c r="H137" s="21"/>
      <c r="I137" s="21"/>
      <c r="J137" s="6"/>
      <c r="K137" s="22"/>
      <c r="L137" s="128"/>
      <c r="M137" s="128"/>
    </row>
    <row r="138" spans="1:13" ht="12.75">
      <c r="A138" s="6"/>
      <c r="B138" s="6"/>
      <c r="C138" s="6"/>
      <c r="D138" s="6"/>
      <c r="E138" s="21"/>
      <c r="F138" s="6"/>
      <c r="G138" s="21"/>
      <c r="H138" s="21"/>
      <c r="I138" s="21"/>
      <c r="J138" s="6"/>
      <c r="K138" s="22"/>
      <c r="L138" s="128"/>
      <c r="M138" s="128"/>
    </row>
    <row r="139" spans="1:13" ht="12.75">
      <c r="A139" s="6"/>
      <c r="B139" s="6"/>
      <c r="C139" s="6"/>
      <c r="D139" s="6"/>
      <c r="E139" s="21"/>
      <c r="F139" s="6"/>
      <c r="G139" s="21"/>
      <c r="H139" s="21"/>
      <c r="I139" s="21"/>
      <c r="J139" s="6"/>
      <c r="K139" s="22"/>
      <c r="L139" s="128"/>
      <c r="M139" s="128"/>
    </row>
    <row r="140" spans="1:13" ht="12.75">
      <c r="A140" s="6"/>
      <c r="B140" s="6"/>
      <c r="C140" s="6"/>
      <c r="D140" s="6"/>
      <c r="E140" s="21"/>
      <c r="F140" s="6"/>
      <c r="G140" s="21"/>
      <c r="H140" s="21"/>
      <c r="I140" s="21"/>
      <c r="J140" s="6"/>
      <c r="K140" s="22"/>
      <c r="L140" s="128"/>
      <c r="M140" s="128"/>
    </row>
    <row r="141" spans="1:13" ht="12.75">
      <c r="A141" s="6"/>
      <c r="B141" s="6"/>
      <c r="C141" s="6"/>
      <c r="D141" s="6"/>
      <c r="E141" s="21"/>
      <c r="F141" s="6"/>
      <c r="G141" s="21"/>
      <c r="H141" s="21"/>
      <c r="I141" s="21"/>
      <c r="J141" s="6"/>
      <c r="K141" s="22"/>
      <c r="L141" s="128"/>
      <c r="M141" s="128"/>
    </row>
    <row r="142" spans="1:13" ht="12.75">
      <c r="A142" s="6"/>
      <c r="B142" s="6"/>
      <c r="C142" s="6"/>
      <c r="D142" s="6"/>
      <c r="E142" s="21"/>
      <c r="F142" s="6"/>
      <c r="G142" s="21"/>
      <c r="H142" s="21"/>
      <c r="I142" s="21"/>
      <c r="J142" s="6"/>
      <c r="K142" s="22"/>
      <c r="L142" s="128"/>
      <c r="M142" s="128"/>
    </row>
    <row r="143" spans="1:13" ht="12.75">
      <c r="A143" s="6"/>
      <c r="B143" s="6"/>
      <c r="C143" s="6"/>
      <c r="D143" s="6"/>
      <c r="E143" s="21"/>
      <c r="F143" s="6"/>
      <c r="G143" s="21"/>
      <c r="H143" s="21"/>
      <c r="I143" s="21"/>
      <c r="J143" s="6"/>
      <c r="K143" s="22"/>
      <c r="L143" s="128"/>
      <c r="M143" s="128"/>
    </row>
    <row r="144" spans="1:13" ht="12.75">
      <c r="A144" s="6"/>
      <c r="B144" s="6"/>
      <c r="C144" s="6"/>
      <c r="D144" s="6"/>
      <c r="E144" s="21"/>
      <c r="F144" s="6"/>
      <c r="G144" s="21"/>
      <c r="H144" s="21"/>
      <c r="I144" s="21"/>
      <c r="J144" s="6"/>
      <c r="K144" s="22"/>
      <c r="L144" s="128"/>
      <c r="M144" s="128"/>
    </row>
    <row r="145" spans="1:13" ht="12.75">
      <c r="A145" s="6"/>
      <c r="B145" s="6"/>
      <c r="C145" s="6"/>
      <c r="D145" s="6"/>
      <c r="E145" s="21"/>
      <c r="F145" s="6"/>
      <c r="G145" s="21"/>
      <c r="H145" s="21"/>
      <c r="I145" s="21"/>
      <c r="J145" s="6"/>
      <c r="K145" s="22"/>
      <c r="L145" s="128"/>
      <c r="M145" s="128"/>
    </row>
    <row r="146" spans="1:13" ht="12.75">
      <c r="A146" s="6"/>
      <c r="B146" s="6"/>
      <c r="C146" s="6"/>
      <c r="D146" s="6"/>
      <c r="E146" s="21"/>
      <c r="F146" s="6"/>
      <c r="G146" s="21"/>
      <c r="H146" s="21"/>
      <c r="I146" s="21"/>
      <c r="J146" s="6"/>
      <c r="K146" s="22"/>
      <c r="L146" s="128"/>
      <c r="M146" s="128"/>
    </row>
    <row r="147" spans="1:13" ht="12.75">
      <c r="A147" s="6"/>
      <c r="B147" s="6"/>
      <c r="C147" s="6"/>
      <c r="D147" s="6"/>
      <c r="E147" s="21"/>
      <c r="F147" s="6"/>
      <c r="G147" s="21"/>
      <c r="H147" s="21"/>
      <c r="I147" s="21"/>
      <c r="J147" s="6"/>
      <c r="K147" s="22"/>
      <c r="L147" s="128"/>
      <c r="M147" s="128"/>
    </row>
    <row r="148" spans="1:13" ht="12.75">
      <c r="A148" s="6"/>
      <c r="B148" s="6"/>
      <c r="C148" s="6"/>
      <c r="D148" s="6"/>
      <c r="E148" s="21"/>
      <c r="F148" s="6"/>
      <c r="G148" s="21"/>
      <c r="H148" s="21"/>
      <c r="I148" s="21"/>
      <c r="J148" s="6"/>
      <c r="K148" s="22"/>
      <c r="L148" s="128"/>
      <c r="M148" s="128"/>
    </row>
    <row r="149" spans="1:13" ht="12.75">
      <c r="A149" s="6"/>
      <c r="B149" s="6"/>
      <c r="C149" s="6"/>
      <c r="D149" s="6"/>
      <c r="E149" s="21"/>
      <c r="F149" s="6"/>
      <c r="G149" s="21"/>
      <c r="H149" s="21"/>
      <c r="I149" s="21"/>
      <c r="J149" s="6"/>
      <c r="K149" s="22"/>
      <c r="L149" s="128"/>
      <c r="M149" s="128"/>
    </row>
    <row r="150" spans="1:13" ht="12.75">
      <c r="A150" s="6"/>
      <c r="B150" s="6"/>
      <c r="C150" s="6"/>
      <c r="D150" s="6"/>
      <c r="E150" s="21"/>
      <c r="F150" s="6"/>
      <c r="G150" s="21"/>
      <c r="H150" s="21"/>
      <c r="I150" s="21"/>
      <c r="J150" s="6"/>
      <c r="K150" s="22"/>
      <c r="L150" s="128"/>
      <c r="M150" s="128"/>
    </row>
    <row r="151" spans="1:13" ht="12.75">
      <c r="A151" s="6"/>
      <c r="B151" s="6"/>
      <c r="C151" s="6"/>
      <c r="D151" s="6"/>
      <c r="E151" s="21"/>
      <c r="F151" s="6"/>
      <c r="G151" s="21"/>
      <c r="H151" s="21"/>
      <c r="I151" s="21"/>
      <c r="J151" s="6"/>
      <c r="K151" s="22"/>
      <c r="L151" s="128"/>
      <c r="M151" s="128"/>
    </row>
    <row r="152" spans="1:13" ht="12.75">
      <c r="A152" s="6"/>
      <c r="B152" s="6"/>
      <c r="C152" s="6"/>
      <c r="D152" s="6"/>
      <c r="E152" s="21"/>
      <c r="F152" s="6"/>
      <c r="G152" s="21"/>
      <c r="H152" s="21"/>
      <c r="I152" s="21"/>
      <c r="J152" s="6"/>
      <c r="K152" s="22"/>
      <c r="L152" s="128"/>
      <c r="M152" s="128"/>
    </row>
    <row r="153" spans="1:13" ht="12.75">
      <c r="A153" s="6"/>
      <c r="B153" s="6"/>
      <c r="C153" s="6"/>
      <c r="D153" s="6"/>
      <c r="E153" s="21"/>
      <c r="F153" s="6"/>
      <c r="G153" s="21"/>
      <c r="H153" s="21"/>
      <c r="I153" s="21"/>
      <c r="J153" s="6"/>
      <c r="K153" s="22"/>
      <c r="L153" s="128"/>
      <c r="M153" s="128"/>
    </row>
    <row r="154" spans="1:13" ht="12.75">
      <c r="A154" s="6"/>
      <c r="B154" s="6"/>
      <c r="C154" s="6"/>
      <c r="D154" s="6"/>
      <c r="E154" s="21"/>
      <c r="F154" s="6"/>
      <c r="G154" s="21"/>
      <c r="H154" s="21"/>
      <c r="I154" s="21"/>
      <c r="J154" s="6"/>
      <c r="K154" s="22"/>
      <c r="L154" s="128"/>
      <c r="M154" s="128"/>
    </row>
    <row r="155" spans="1:13" ht="12.75">
      <c r="A155" s="6"/>
      <c r="B155" s="6"/>
      <c r="C155" s="6">
        <v>0</v>
      </c>
      <c r="D155" s="6"/>
      <c r="E155" s="21"/>
      <c r="F155" s="6"/>
      <c r="G155" s="21"/>
      <c r="H155" s="21"/>
      <c r="I155" s="21"/>
      <c r="J155" s="6"/>
      <c r="K155" s="22"/>
      <c r="L155" s="128"/>
      <c r="M155" s="128"/>
    </row>
    <row r="156" spans="1:13" ht="12.75">
      <c r="A156" s="6"/>
      <c r="B156" s="6"/>
      <c r="C156" s="6"/>
      <c r="D156" s="6"/>
      <c r="E156" s="21"/>
      <c r="F156" s="6"/>
      <c r="G156" s="21"/>
      <c r="H156" s="21"/>
      <c r="I156" s="21"/>
      <c r="J156" s="6"/>
      <c r="K156" s="22"/>
      <c r="L156" s="128"/>
      <c r="M156" s="128"/>
    </row>
    <row r="157" spans="1:13" ht="12.75">
      <c r="A157" s="6"/>
      <c r="B157" s="6"/>
      <c r="C157" s="6"/>
      <c r="D157" s="6"/>
      <c r="E157" s="21"/>
      <c r="F157" s="6"/>
      <c r="G157" s="21"/>
      <c r="H157" s="21"/>
      <c r="I157" s="21"/>
      <c r="J157" s="6"/>
      <c r="K157" s="22"/>
      <c r="L157" s="128"/>
      <c r="M157" s="128"/>
    </row>
    <row r="158" spans="1:13" ht="12.75">
      <c r="A158" s="6"/>
      <c r="B158" s="6"/>
      <c r="C158" s="6"/>
      <c r="D158" s="6"/>
      <c r="E158" s="21"/>
      <c r="F158" s="6"/>
      <c r="G158" s="21"/>
      <c r="H158" s="21"/>
      <c r="I158" s="21"/>
      <c r="J158" s="6"/>
      <c r="K158" s="22"/>
      <c r="L158" s="128"/>
      <c r="M158" s="128"/>
    </row>
    <row r="159" spans="1:13" ht="13.5" thickBot="1">
      <c r="A159" s="6"/>
      <c r="B159" s="6"/>
      <c r="C159" s="6"/>
      <c r="D159" s="6"/>
      <c r="E159" s="21"/>
      <c r="F159" s="6"/>
      <c r="G159" s="21"/>
      <c r="H159" s="21"/>
      <c r="I159" s="21"/>
      <c r="J159" s="6"/>
      <c r="K159" s="22"/>
      <c r="L159" s="128"/>
      <c r="M159" s="128"/>
    </row>
    <row r="160" spans="1:13" ht="13.5" thickBot="1">
      <c r="A160" s="6"/>
      <c r="B160" s="6"/>
      <c r="C160" s="6"/>
      <c r="D160" s="6"/>
      <c r="E160" s="6"/>
      <c r="F160" s="6"/>
      <c r="G160" s="6"/>
      <c r="H160" s="262" t="s">
        <v>25</v>
      </c>
      <c r="I160" s="263"/>
      <c r="J160" s="263"/>
      <c r="K160" s="10" t="s">
        <v>28</v>
      </c>
      <c r="L160" s="10" t="s">
        <v>29</v>
      </c>
      <c r="M160" s="211" t="s">
        <v>30</v>
      </c>
    </row>
    <row r="161" spans="1:13" ht="12.75">
      <c r="A161" s="2" t="s">
        <v>19</v>
      </c>
      <c r="B161" s="3" t="s">
        <v>20</v>
      </c>
      <c r="C161" s="3" t="s">
        <v>47</v>
      </c>
      <c r="D161" s="3" t="s">
        <v>21</v>
      </c>
      <c r="E161" s="3" t="s">
        <v>22</v>
      </c>
      <c r="F161" s="3" t="s">
        <v>23</v>
      </c>
      <c r="G161" s="159" t="s">
        <v>24</v>
      </c>
      <c r="H161" s="56" t="s">
        <v>26</v>
      </c>
      <c r="I161" s="14" t="s">
        <v>27</v>
      </c>
      <c r="J161" s="210" t="s">
        <v>33</v>
      </c>
      <c r="K161" s="14">
        <v>3</v>
      </c>
      <c r="L161" s="14">
        <v>4</v>
      </c>
      <c r="M161" s="14">
        <v>5</v>
      </c>
    </row>
    <row r="162" spans="1:13" ht="13.5" thickBot="1">
      <c r="A162" s="4"/>
      <c r="B162" s="5" t="s">
        <v>19</v>
      </c>
      <c r="C162" s="5"/>
      <c r="D162" s="5"/>
      <c r="E162" s="5"/>
      <c r="F162" s="5"/>
      <c r="G162" s="212"/>
      <c r="H162" s="56"/>
      <c r="I162" s="14"/>
      <c r="J162" s="14" t="s">
        <v>27</v>
      </c>
      <c r="K162" s="14"/>
      <c r="L162" s="14"/>
      <c r="M162" s="14"/>
    </row>
    <row r="163" spans="1:13" ht="12.75">
      <c r="A163" s="8"/>
      <c r="B163" s="14"/>
      <c r="C163" s="8"/>
      <c r="D163" s="170"/>
      <c r="E163" s="14"/>
      <c r="F163" s="6"/>
      <c r="G163" s="14"/>
      <c r="H163" s="3"/>
      <c r="I163" s="150"/>
      <c r="J163" s="3"/>
      <c r="K163" s="150"/>
      <c r="L163" s="160"/>
      <c r="M163" s="159"/>
    </row>
    <row r="164" spans="1:13" ht="12.75">
      <c r="A164" s="8"/>
      <c r="B164" s="14"/>
      <c r="C164" s="8"/>
      <c r="D164" s="170"/>
      <c r="E164" s="14"/>
      <c r="F164" s="6"/>
      <c r="G164" s="14"/>
      <c r="H164" s="14"/>
      <c r="I164" s="6"/>
      <c r="J164" s="14"/>
      <c r="K164" s="6"/>
      <c r="L164" s="28"/>
      <c r="M164" s="180"/>
    </row>
    <row r="165" spans="1:13" ht="12.75">
      <c r="A165" s="8" t="s">
        <v>49</v>
      </c>
      <c r="B165" s="14"/>
      <c r="C165" s="8"/>
      <c r="D165" s="170" t="s">
        <v>50</v>
      </c>
      <c r="E165" s="14"/>
      <c r="F165" s="6">
        <v>222</v>
      </c>
      <c r="G165" s="14">
        <v>9992</v>
      </c>
      <c r="H165" s="14">
        <v>1</v>
      </c>
      <c r="I165" s="6">
        <v>1</v>
      </c>
      <c r="J165" s="14">
        <v>1</v>
      </c>
      <c r="K165" s="6"/>
      <c r="L165" s="181">
        <v>65000</v>
      </c>
      <c r="M165" s="181">
        <v>65000</v>
      </c>
    </row>
    <row r="166" spans="1:13" ht="12.75">
      <c r="A166" s="8"/>
      <c r="B166" s="14"/>
      <c r="C166" s="8"/>
      <c r="D166" s="170"/>
      <c r="E166" s="14"/>
      <c r="F166" s="6"/>
      <c r="G166" s="14"/>
      <c r="H166" s="14">
        <v>1</v>
      </c>
      <c r="I166" s="6">
        <v>2</v>
      </c>
      <c r="J166" s="14">
        <v>1</v>
      </c>
      <c r="K166" s="6"/>
      <c r="L166" s="181">
        <v>25000</v>
      </c>
      <c r="M166" s="181">
        <v>25000</v>
      </c>
    </row>
    <row r="167" spans="1:13" ht="12.75">
      <c r="A167" s="8"/>
      <c r="B167" s="14"/>
      <c r="C167" s="8"/>
      <c r="D167" s="170"/>
      <c r="E167" s="14"/>
      <c r="F167" s="6"/>
      <c r="G167" s="14"/>
      <c r="H167" s="14">
        <v>1</v>
      </c>
      <c r="I167" s="6">
        <v>3</v>
      </c>
      <c r="J167" s="14">
        <v>3</v>
      </c>
      <c r="K167" s="6"/>
      <c r="L167" s="181">
        <v>3000</v>
      </c>
      <c r="M167" s="181">
        <v>0</v>
      </c>
    </row>
    <row r="168" spans="1:13" ht="12.75">
      <c r="A168" s="8"/>
      <c r="B168" s="14"/>
      <c r="C168" s="8"/>
      <c r="D168" s="170"/>
      <c r="E168" s="14"/>
      <c r="F168" s="6"/>
      <c r="G168" s="14"/>
      <c r="H168" s="14">
        <v>1</v>
      </c>
      <c r="I168" s="6">
        <v>5</v>
      </c>
      <c r="J168" s="14">
        <v>2</v>
      </c>
      <c r="K168" s="6"/>
      <c r="L168" s="181">
        <v>616500</v>
      </c>
      <c r="M168" s="181">
        <v>315000</v>
      </c>
    </row>
    <row r="169" spans="1:13" ht="12.75">
      <c r="A169" s="8"/>
      <c r="B169" s="14"/>
      <c r="C169" s="8"/>
      <c r="D169" s="170"/>
      <c r="E169" s="14"/>
      <c r="F169" s="6"/>
      <c r="G169" s="14"/>
      <c r="H169" s="14">
        <v>1</v>
      </c>
      <c r="I169" s="6">
        <v>9</v>
      </c>
      <c r="J169" s="14">
        <v>1</v>
      </c>
      <c r="K169" s="6"/>
      <c r="L169" s="181">
        <v>4609</v>
      </c>
      <c r="M169" s="181">
        <v>4609</v>
      </c>
    </row>
    <row r="170" spans="1:13" ht="12.75">
      <c r="A170" s="8"/>
      <c r="B170" s="14"/>
      <c r="C170" s="8"/>
      <c r="D170" s="170"/>
      <c r="E170" s="14"/>
      <c r="F170" s="6"/>
      <c r="G170" s="14"/>
      <c r="H170" s="14">
        <v>1</v>
      </c>
      <c r="I170" s="6">
        <v>9</v>
      </c>
      <c r="J170" s="14">
        <v>2</v>
      </c>
      <c r="K170" s="6"/>
      <c r="L170" s="181">
        <v>4615</v>
      </c>
      <c r="M170" s="181">
        <v>4615</v>
      </c>
    </row>
    <row r="171" spans="1:13" ht="12.75">
      <c r="A171" s="8"/>
      <c r="B171" s="14"/>
      <c r="C171" s="8"/>
      <c r="D171" s="170"/>
      <c r="E171" s="14"/>
      <c r="F171" s="6"/>
      <c r="G171" s="14"/>
      <c r="H171" s="14">
        <v>1</v>
      </c>
      <c r="I171" s="6">
        <v>9</v>
      </c>
      <c r="J171" s="14">
        <v>3</v>
      </c>
      <c r="K171" s="6"/>
      <c r="L171" s="181">
        <v>719</v>
      </c>
      <c r="M171" s="181">
        <v>719</v>
      </c>
    </row>
    <row r="172" spans="1:13" ht="12.75">
      <c r="A172" s="8"/>
      <c r="B172" s="14"/>
      <c r="C172" s="8"/>
      <c r="D172" s="170"/>
      <c r="E172" s="14"/>
      <c r="F172" s="6"/>
      <c r="G172" s="14" t="s">
        <v>48</v>
      </c>
      <c r="H172" s="14">
        <v>2</v>
      </c>
      <c r="I172" s="6">
        <v>1</v>
      </c>
      <c r="J172" s="14">
        <v>3</v>
      </c>
      <c r="K172" s="56"/>
      <c r="L172" s="181">
        <v>20160</v>
      </c>
      <c r="M172" s="181">
        <v>20160</v>
      </c>
    </row>
    <row r="173" spans="1:13" ht="12.75">
      <c r="A173" s="8"/>
      <c r="B173" s="14"/>
      <c r="C173" s="8"/>
      <c r="D173" s="170"/>
      <c r="E173" s="14"/>
      <c r="F173" s="6"/>
      <c r="G173" s="14"/>
      <c r="H173" s="14">
        <v>3</v>
      </c>
      <c r="I173" s="6">
        <v>3</v>
      </c>
      <c r="J173" s="14">
        <v>2</v>
      </c>
      <c r="K173" s="56"/>
      <c r="L173" s="181">
        <v>560</v>
      </c>
      <c r="M173" s="181">
        <v>560</v>
      </c>
    </row>
    <row r="174" spans="1:13" ht="12.75">
      <c r="A174" s="8"/>
      <c r="B174" s="14"/>
      <c r="C174" s="8"/>
      <c r="D174" s="170"/>
      <c r="E174" s="14"/>
      <c r="F174" s="6"/>
      <c r="G174" s="14"/>
      <c r="H174" s="14">
        <v>3</v>
      </c>
      <c r="I174" s="6">
        <v>4</v>
      </c>
      <c r="J174" s="14">
        <v>2</v>
      </c>
      <c r="K174" s="56"/>
      <c r="L174" s="181">
        <v>8195</v>
      </c>
      <c r="M174" s="181">
        <v>8195</v>
      </c>
    </row>
    <row r="175" spans="1:13" ht="12.75">
      <c r="A175" s="8"/>
      <c r="B175" s="14"/>
      <c r="C175" s="8"/>
      <c r="D175" s="170"/>
      <c r="E175" s="14"/>
      <c r="F175" s="6"/>
      <c r="G175" s="14"/>
      <c r="H175" s="14">
        <v>3</v>
      </c>
      <c r="I175" s="6">
        <v>4</v>
      </c>
      <c r="J175" s="14">
        <v>3</v>
      </c>
      <c r="K175" s="56"/>
      <c r="L175" s="181">
        <v>16424</v>
      </c>
      <c r="M175" s="181">
        <v>16424</v>
      </c>
    </row>
    <row r="176" spans="1:14" ht="12.75">
      <c r="A176" s="8"/>
      <c r="B176" s="14"/>
      <c r="C176" s="8"/>
      <c r="D176" s="170"/>
      <c r="E176" s="14"/>
      <c r="F176" s="6"/>
      <c r="G176" s="14"/>
      <c r="H176" s="14">
        <v>3</v>
      </c>
      <c r="I176" s="6">
        <v>5</v>
      </c>
      <c r="J176" s="14">
        <v>5</v>
      </c>
      <c r="K176" s="56"/>
      <c r="L176" s="181">
        <v>51265</v>
      </c>
      <c r="M176" s="181">
        <v>51265</v>
      </c>
      <c r="N176" s="194"/>
    </row>
    <row r="177" spans="1:13" ht="12.75">
      <c r="A177" s="8"/>
      <c r="B177" s="14"/>
      <c r="C177" s="8"/>
      <c r="D177" s="170"/>
      <c r="E177" s="14"/>
      <c r="F177" s="6"/>
      <c r="G177" s="14"/>
      <c r="H177" s="14">
        <v>3</v>
      </c>
      <c r="I177" s="6">
        <v>6</v>
      </c>
      <c r="J177" s="14">
        <v>2</v>
      </c>
      <c r="K177" s="56"/>
      <c r="L177" s="181">
        <v>446390</v>
      </c>
      <c r="M177" s="181">
        <v>432375</v>
      </c>
    </row>
    <row r="178" spans="1:13" ht="12.75">
      <c r="A178" s="8"/>
      <c r="B178" s="14"/>
      <c r="C178" s="8"/>
      <c r="D178" s="170"/>
      <c r="E178" s="14"/>
      <c r="F178" s="6"/>
      <c r="G178" s="14"/>
      <c r="H178" s="14">
        <v>3</v>
      </c>
      <c r="I178" s="6">
        <v>6</v>
      </c>
      <c r="J178" s="14">
        <v>5</v>
      </c>
      <c r="K178" s="56"/>
      <c r="L178" s="181">
        <v>41145</v>
      </c>
      <c r="M178" s="181">
        <v>41145</v>
      </c>
    </row>
    <row r="179" spans="1:13" ht="12.75">
      <c r="A179" s="8"/>
      <c r="B179" s="14"/>
      <c r="C179" s="8"/>
      <c r="D179" s="170"/>
      <c r="E179" s="14"/>
      <c r="F179" s="6"/>
      <c r="G179" s="14"/>
      <c r="H179" s="14">
        <v>3</v>
      </c>
      <c r="I179" s="6">
        <v>9</v>
      </c>
      <c r="J179" s="14">
        <v>6</v>
      </c>
      <c r="K179" s="56"/>
      <c r="L179" s="27">
        <v>109086</v>
      </c>
      <c r="M179" s="181">
        <v>109086</v>
      </c>
    </row>
    <row r="180" spans="1:13" ht="12.75">
      <c r="A180" s="8"/>
      <c r="B180" s="14"/>
      <c r="C180" s="8"/>
      <c r="D180" s="170"/>
      <c r="E180" s="14"/>
      <c r="F180" s="6"/>
      <c r="G180" s="14"/>
      <c r="H180" s="14">
        <v>3</v>
      </c>
      <c r="I180" s="6">
        <v>9</v>
      </c>
      <c r="J180" s="14">
        <v>9</v>
      </c>
      <c r="K180" s="56"/>
      <c r="L180" s="27">
        <v>99671</v>
      </c>
      <c r="M180" s="181">
        <v>99671</v>
      </c>
    </row>
    <row r="181" spans="1:14" ht="12.75">
      <c r="A181" s="8"/>
      <c r="B181" s="14"/>
      <c r="C181" s="8"/>
      <c r="D181" s="170"/>
      <c r="E181" s="14"/>
      <c r="F181" s="6"/>
      <c r="G181" s="14"/>
      <c r="H181" s="14">
        <v>6</v>
      </c>
      <c r="I181" s="6">
        <v>1</v>
      </c>
      <c r="J181" s="14">
        <v>7</v>
      </c>
      <c r="K181" s="56"/>
      <c r="L181" s="27">
        <v>106920</v>
      </c>
      <c r="M181" s="181">
        <v>106920</v>
      </c>
      <c r="N181" s="194"/>
    </row>
    <row r="182" spans="1:14" ht="12.75">
      <c r="A182" s="8"/>
      <c r="B182" s="14"/>
      <c r="C182" s="8"/>
      <c r="D182" s="170"/>
      <c r="E182" s="14"/>
      <c r="F182" s="6"/>
      <c r="G182" s="14"/>
      <c r="H182" s="14">
        <v>6</v>
      </c>
      <c r="I182" s="6">
        <v>1</v>
      </c>
      <c r="J182" s="14">
        <v>9</v>
      </c>
      <c r="K182" s="56"/>
      <c r="L182" s="27">
        <v>144086</v>
      </c>
      <c r="M182" s="181">
        <v>100861</v>
      </c>
      <c r="N182" s="194"/>
    </row>
    <row r="183" spans="1:14" ht="12.75">
      <c r="A183" s="8"/>
      <c r="B183" s="14"/>
      <c r="C183" s="8"/>
      <c r="D183" s="170"/>
      <c r="E183" s="14"/>
      <c r="F183" s="6"/>
      <c r="G183" s="14"/>
      <c r="H183" s="14"/>
      <c r="I183" s="6"/>
      <c r="J183" s="14"/>
      <c r="K183" s="56"/>
      <c r="L183" s="27"/>
      <c r="M183" s="181"/>
      <c r="N183" s="194"/>
    </row>
    <row r="184" spans="1:14" ht="12.75">
      <c r="A184" s="8"/>
      <c r="B184" s="14"/>
      <c r="C184" s="8"/>
      <c r="D184" s="170"/>
      <c r="E184" s="14"/>
      <c r="F184" s="6"/>
      <c r="G184" s="14"/>
      <c r="H184" s="14"/>
      <c r="I184" s="6"/>
      <c r="J184" s="14"/>
      <c r="K184" s="56"/>
      <c r="L184" s="27"/>
      <c r="M184" s="181"/>
      <c r="N184" s="194"/>
    </row>
    <row r="185" spans="1:13" ht="12.75">
      <c r="A185" s="8"/>
      <c r="B185" s="14"/>
      <c r="C185" s="8"/>
      <c r="D185" s="170"/>
      <c r="E185" s="14"/>
      <c r="F185" s="6"/>
      <c r="G185" s="14"/>
      <c r="H185" s="14"/>
      <c r="I185" s="6"/>
      <c r="J185" s="14"/>
      <c r="K185" s="56"/>
      <c r="L185" s="27">
        <v>0</v>
      </c>
      <c r="M185" s="181">
        <v>0</v>
      </c>
    </row>
    <row r="186" spans="1:13" ht="12.75">
      <c r="A186" s="8"/>
      <c r="B186" s="33"/>
      <c r="C186" s="179"/>
      <c r="D186" s="182"/>
      <c r="E186" s="33"/>
      <c r="F186" s="6"/>
      <c r="G186" s="33"/>
      <c r="H186" s="33"/>
      <c r="I186" s="6"/>
      <c r="J186" s="33"/>
      <c r="K186" s="56"/>
      <c r="L186" s="27">
        <v>0</v>
      </c>
      <c r="M186" s="183">
        <v>0</v>
      </c>
    </row>
    <row r="187" spans="1:13" ht="13.5" thickBot="1">
      <c r="A187" s="193"/>
      <c r="B187" s="173"/>
      <c r="C187" s="192"/>
      <c r="D187" s="184" t="s">
        <v>118</v>
      </c>
      <c r="E187" s="173"/>
      <c r="F187" s="174"/>
      <c r="G187" s="185"/>
      <c r="H187" s="174"/>
      <c r="I187" s="174"/>
      <c r="J187" s="173"/>
      <c r="K187" s="176" t="s">
        <v>98</v>
      </c>
      <c r="L187" s="186">
        <f>SUM(L165:L186)</f>
        <v>1763345</v>
      </c>
      <c r="M187" s="186">
        <f>SUM(M165:M186)</f>
        <v>1401605</v>
      </c>
    </row>
    <row r="188" spans="1:14" ht="12.75">
      <c r="A188" s="6"/>
      <c r="B188" s="6"/>
      <c r="C188" s="6"/>
      <c r="D188" s="21"/>
      <c r="E188" s="6"/>
      <c r="F188" s="21"/>
      <c r="G188" s="21"/>
      <c r="H188" s="21"/>
      <c r="I188" s="21"/>
      <c r="J188" s="6"/>
      <c r="K188" s="22"/>
      <c r="L188" s="128"/>
      <c r="M188" s="128"/>
      <c r="N188" s="11"/>
    </row>
    <row r="189" spans="1:14" ht="12.75">
      <c r="A189" s="6"/>
      <c r="B189" s="6"/>
      <c r="C189" s="6"/>
      <c r="D189" s="21"/>
      <c r="E189" s="6"/>
      <c r="F189" s="21"/>
      <c r="G189" s="21"/>
      <c r="H189" s="21"/>
      <c r="I189" s="21"/>
      <c r="J189" s="6"/>
      <c r="K189" s="22"/>
      <c r="L189" s="128"/>
      <c r="M189" s="128"/>
      <c r="N189" s="11"/>
    </row>
    <row r="190" spans="1:14" ht="12" customHeight="1">
      <c r="A190" s="6"/>
      <c r="B190" s="6"/>
      <c r="C190" s="6"/>
      <c r="D190" s="21"/>
      <c r="E190" s="6"/>
      <c r="F190" s="21"/>
      <c r="G190" s="21"/>
      <c r="H190" s="21"/>
      <c r="I190" s="21"/>
      <c r="J190" s="6"/>
      <c r="K190" s="22"/>
      <c r="L190" s="128"/>
      <c r="M190" s="128"/>
      <c r="N190" s="11"/>
    </row>
    <row r="191" spans="1:14" ht="13.5" thickBot="1">
      <c r="A191" s="6"/>
      <c r="B191" s="6"/>
      <c r="C191" s="6"/>
      <c r="D191" s="21"/>
      <c r="E191" s="6"/>
      <c r="F191" s="21"/>
      <c r="G191" s="21"/>
      <c r="H191" s="21"/>
      <c r="I191" s="21"/>
      <c r="J191" s="6"/>
      <c r="K191" s="22"/>
      <c r="L191" s="128"/>
      <c r="M191" s="128"/>
      <c r="N191" s="11"/>
    </row>
    <row r="192" spans="1:13" ht="13.5" thickBot="1">
      <c r="A192" s="6"/>
      <c r="B192" s="6"/>
      <c r="C192" s="6"/>
      <c r="D192" s="6"/>
      <c r="E192" s="6"/>
      <c r="F192" s="6"/>
      <c r="G192" s="6"/>
      <c r="H192" s="262" t="s">
        <v>25</v>
      </c>
      <c r="I192" s="263"/>
      <c r="J192" s="263"/>
      <c r="K192" s="10" t="s">
        <v>28</v>
      </c>
      <c r="L192" s="10" t="s">
        <v>29</v>
      </c>
      <c r="M192" s="130" t="s">
        <v>30</v>
      </c>
    </row>
    <row r="193" spans="1:13" ht="12.75">
      <c r="A193" s="3" t="s">
        <v>19</v>
      </c>
      <c r="B193" s="3" t="s">
        <v>20</v>
      </c>
      <c r="C193" s="3" t="s">
        <v>47</v>
      </c>
      <c r="D193" s="3" t="s">
        <v>21</v>
      </c>
      <c r="E193" s="3" t="s">
        <v>22</v>
      </c>
      <c r="F193" s="3" t="s">
        <v>23</v>
      </c>
      <c r="G193" s="3" t="s">
        <v>24</v>
      </c>
      <c r="H193" s="3" t="s">
        <v>26</v>
      </c>
      <c r="I193" s="3" t="s">
        <v>27</v>
      </c>
      <c r="J193" s="13" t="s">
        <v>33</v>
      </c>
      <c r="K193" s="3">
        <v>3</v>
      </c>
      <c r="L193" s="3">
        <v>4</v>
      </c>
      <c r="M193" s="3">
        <v>5</v>
      </c>
    </row>
    <row r="194" spans="1:13" ht="13.5" thickBot="1">
      <c r="A194" s="5"/>
      <c r="B194" s="5" t="s">
        <v>19</v>
      </c>
      <c r="C194" s="5"/>
      <c r="D194" s="14"/>
      <c r="E194" s="14"/>
      <c r="F194" s="14"/>
      <c r="G194" s="14"/>
      <c r="H194" s="14"/>
      <c r="I194" s="14"/>
      <c r="J194" s="14" t="s">
        <v>27</v>
      </c>
      <c r="K194" s="14"/>
      <c r="L194" s="14"/>
      <c r="M194" s="14"/>
    </row>
    <row r="195" spans="1:13" ht="12.75">
      <c r="A195" s="14"/>
      <c r="B195" s="14"/>
      <c r="C195" s="8"/>
      <c r="D195" s="2"/>
      <c r="E195" s="3"/>
      <c r="F195" s="3"/>
      <c r="G195" s="3"/>
      <c r="H195" s="3"/>
      <c r="I195" s="3"/>
      <c r="J195" s="3"/>
      <c r="K195" s="3"/>
      <c r="L195" s="168"/>
      <c r="M195" s="169"/>
    </row>
    <row r="196" spans="1:14" ht="12.75">
      <c r="A196" s="14" t="s">
        <v>49</v>
      </c>
      <c r="B196" s="14"/>
      <c r="C196" s="8"/>
      <c r="D196" s="170" t="s">
        <v>101</v>
      </c>
      <c r="E196" s="14"/>
      <c r="F196" s="14">
        <v>222</v>
      </c>
      <c r="G196" s="14">
        <v>9992</v>
      </c>
      <c r="H196" s="14">
        <v>1</v>
      </c>
      <c r="I196" s="14">
        <v>1</v>
      </c>
      <c r="J196" s="14">
        <v>1</v>
      </c>
      <c r="K196" s="14"/>
      <c r="L196" s="30">
        <v>125000</v>
      </c>
      <c r="M196" s="171">
        <v>125000</v>
      </c>
      <c r="N196" s="62"/>
    </row>
    <row r="197" spans="1:14" ht="12.75">
      <c r="A197" s="14"/>
      <c r="B197" s="14"/>
      <c r="C197" s="8"/>
      <c r="D197" s="170"/>
      <c r="E197" s="14"/>
      <c r="F197" s="14"/>
      <c r="G197" s="14"/>
      <c r="H197" s="14">
        <v>1</v>
      </c>
      <c r="I197" s="14">
        <v>3</v>
      </c>
      <c r="J197" s="14">
        <v>3</v>
      </c>
      <c r="K197" s="14"/>
      <c r="L197" s="30">
        <v>1000</v>
      </c>
      <c r="M197" s="171">
        <v>0</v>
      </c>
      <c r="N197" s="62"/>
    </row>
    <row r="198" spans="1:14" ht="12.75">
      <c r="A198" s="14"/>
      <c r="B198" s="14"/>
      <c r="C198" s="8"/>
      <c r="D198" s="170"/>
      <c r="E198" s="14"/>
      <c r="F198" s="14"/>
      <c r="G198" s="14"/>
      <c r="H198" s="14">
        <v>1</v>
      </c>
      <c r="I198" s="14">
        <v>5</v>
      </c>
      <c r="J198" s="14">
        <v>2</v>
      </c>
      <c r="K198" s="14"/>
      <c r="L198" s="30">
        <v>10000</v>
      </c>
      <c r="M198" s="171">
        <v>10000</v>
      </c>
      <c r="N198" s="62"/>
    </row>
    <row r="199" spans="1:14" ht="12.75">
      <c r="A199" s="14"/>
      <c r="B199" s="14"/>
      <c r="C199" s="8"/>
      <c r="D199" s="170"/>
      <c r="E199" s="14"/>
      <c r="F199" s="14"/>
      <c r="G199" s="14"/>
      <c r="H199" s="14">
        <v>1</v>
      </c>
      <c r="I199" s="14">
        <v>9</v>
      </c>
      <c r="J199" s="14">
        <v>1</v>
      </c>
      <c r="K199" s="14"/>
      <c r="L199" s="30">
        <v>8863</v>
      </c>
      <c r="M199" s="171">
        <v>8863</v>
      </c>
      <c r="N199" s="62"/>
    </row>
    <row r="200" spans="1:14" ht="12.75">
      <c r="A200" s="14"/>
      <c r="B200" s="14"/>
      <c r="C200" s="8"/>
      <c r="D200" s="170"/>
      <c r="E200" s="14"/>
      <c r="F200" s="14"/>
      <c r="G200" s="14"/>
      <c r="H200" s="14">
        <v>1</v>
      </c>
      <c r="I200" s="14">
        <v>9</v>
      </c>
      <c r="J200" s="14">
        <v>2</v>
      </c>
      <c r="K200" s="14"/>
      <c r="L200" s="30">
        <v>8875</v>
      </c>
      <c r="M200" s="171">
        <v>8875</v>
      </c>
      <c r="N200" s="62"/>
    </row>
    <row r="201" spans="1:14" ht="12.75">
      <c r="A201" s="14"/>
      <c r="B201" s="14"/>
      <c r="C201" s="8"/>
      <c r="D201" s="170"/>
      <c r="E201" s="14"/>
      <c r="F201" s="14"/>
      <c r="G201" s="14"/>
      <c r="H201" s="14">
        <v>1</v>
      </c>
      <c r="I201" s="14">
        <v>9</v>
      </c>
      <c r="J201" s="14">
        <v>3</v>
      </c>
      <c r="K201" s="14"/>
      <c r="L201" s="27">
        <v>1499</v>
      </c>
      <c r="M201" s="171">
        <v>1499</v>
      </c>
      <c r="N201" s="62"/>
    </row>
    <row r="202" spans="1:14" ht="12.75">
      <c r="A202" s="14"/>
      <c r="B202" s="14"/>
      <c r="C202" s="8"/>
      <c r="D202" s="170"/>
      <c r="E202" s="14"/>
      <c r="F202" s="14"/>
      <c r="G202" s="14"/>
      <c r="H202" s="14">
        <v>2</v>
      </c>
      <c r="I202" s="14">
        <v>3</v>
      </c>
      <c r="J202" s="14">
        <v>2</v>
      </c>
      <c r="K202" s="14"/>
      <c r="L202" s="27">
        <v>1395</v>
      </c>
      <c r="M202" s="171">
        <v>1395</v>
      </c>
      <c r="N202" s="62"/>
    </row>
    <row r="203" spans="1:14" ht="12.75">
      <c r="A203" s="14"/>
      <c r="B203" s="14"/>
      <c r="C203" s="8"/>
      <c r="D203" s="170"/>
      <c r="E203" s="14"/>
      <c r="F203" s="14"/>
      <c r="G203" s="14"/>
      <c r="H203" s="14">
        <v>2</v>
      </c>
      <c r="I203" s="14">
        <v>5</v>
      </c>
      <c r="J203" s="14">
        <v>1</v>
      </c>
      <c r="K203" s="14"/>
      <c r="L203" s="27">
        <v>2200</v>
      </c>
      <c r="M203" s="171">
        <v>2200</v>
      </c>
      <c r="N203" s="62"/>
    </row>
    <row r="204" spans="1:14" ht="12.75">
      <c r="A204" s="14"/>
      <c r="B204" s="14"/>
      <c r="C204" s="8"/>
      <c r="D204" s="170"/>
      <c r="E204" s="14"/>
      <c r="F204" s="14"/>
      <c r="G204" s="14"/>
      <c r="H204" s="14">
        <v>3</v>
      </c>
      <c r="I204" s="14">
        <v>1</v>
      </c>
      <c r="J204" s="14">
        <v>1</v>
      </c>
      <c r="K204" s="14"/>
      <c r="L204" s="27">
        <v>13336</v>
      </c>
      <c r="M204" s="171">
        <v>13336</v>
      </c>
      <c r="N204" s="62"/>
    </row>
    <row r="205" spans="1:14" ht="12.75">
      <c r="A205" s="14"/>
      <c r="B205" s="14"/>
      <c r="C205" s="8"/>
      <c r="D205" s="170"/>
      <c r="E205" s="14"/>
      <c r="F205" s="14"/>
      <c r="G205" s="14"/>
      <c r="H205" s="14">
        <v>3</v>
      </c>
      <c r="I205" s="14">
        <v>1</v>
      </c>
      <c r="J205" s="14">
        <v>3</v>
      </c>
      <c r="K205" s="14"/>
      <c r="L205" s="27">
        <v>10650</v>
      </c>
      <c r="M205" s="171">
        <v>10650</v>
      </c>
      <c r="N205" s="62"/>
    </row>
    <row r="206" spans="1:13" ht="12.75">
      <c r="A206" s="14"/>
      <c r="B206" s="14"/>
      <c r="C206" s="8"/>
      <c r="D206" s="170"/>
      <c r="E206" s="14"/>
      <c r="F206" s="14"/>
      <c r="G206" s="14" t="s">
        <v>48</v>
      </c>
      <c r="H206" s="14">
        <v>3</v>
      </c>
      <c r="I206" s="14">
        <v>4</v>
      </c>
      <c r="J206" s="14">
        <v>2</v>
      </c>
      <c r="K206" s="14"/>
      <c r="L206" s="27">
        <v>2400</v>
      </c>
      <c r="M206" s="171">
        <v>2400</v>
      </c>
    </row>
    <row r="207" spans="1:13" ht="12.75">
      <c r="A207" s="14"/>
      <c r="B207" s="14"/>
      <c r="C207" s="8"/>
      <c r="D207" s="170"/>
      <c r="E207" s="14"/>
      <c r="F207" s="14"/>
      <c r="G207" s="14"/>
      <c r="H207" s="14">
        <v>3</v>
      </c>
      <c r="I207" s="14">
        <v>6</v>
      </c>
      <c r="J207" s="14">
        <v>3</v>
      </c>
      <c r="K207" s="14"/>
      <c r="L207" s="27">
        <v>3000</v>
      </c>
      <c r="M207" s="171">
        <v>3000</v>
      </c>
    </row>
    <row r="208" spans="1:13" ht="12.75">
      <c r="A208" s="14"/>
      <c r="B208" s="14"/>
      <c r="C208" s="8"/>
      <c r="D208" s="170"/>
      <c r="E208" s="14"/>
      <c r="F208" s="14"/>
      <c r="G208" s="14"/>
      <c r="H208" s="14">
        <v>3</v>
      </c>
      <c r="I208" s="14">
        <v>5</v>
      </c>
      <c r="J208" s="14">
        <v>5</v>
      </c>
      <c r="K208" s="14"/>
      <c r="L208" s="27"/>
      <c r="M208" s="171"/>
    </row>
    <row r="209" spans="1:14" ht="12.75">
      <c r="A209" s="14"/>
      <c r="B209" s="14"/>
      <c r="C209" s="8"/>
      <c r="D209" s="170"/>
      <c r="E209" s="14"/>
      <c r="F209" s="14"/>
      <c r="G209" s="14" t="s">
        <v>48</v>
      </c>
      <c r="H209" s="14">
        <v>6</v>
      </c>
      <c r="I209" s="14">
        <v>1</v>
      </c>
      <c r="J209" s="14">
        <v>2</v>
      </c>
      <c r="K209" s="14"/>
      <c r="L209" s="27"/>
      <c r="M209" s="171"/>
      <c r="N209" s="42"/>
    </row>
    <row r="210" spans="1:14" ht="12.75">
      <c r="A210" s="14"/>
      <c r="B210" s="14"/>
      <c r="C210" s="8"/>
      <c r="D210" s="170"/>
      <c r="E210" s="14"/>
      <c r="F210" s="14"/>
      <c r="G210" s="14"/>
      <c r="H210" s="14">
        <v>6</v>
      </c>
      <c r="I210" s="14">
        <v>1</v>
      </c>
      <c r="J210" s="14">
        <v>4</v>
      </c>
      <c r="K210" s="14"/>
      <c r="L210" s="27"/>
      <c r="M210" s="171"/>
      <c r="N210" s="42"/>
    </row>
    <row r="211" spans="1:13" ht="12.75">
      <c r="A211" s="14"/>
      <c r="B211" s="14"/>
      <c r="C211" s="8"/>
      <c r="D211" s="170"/>
      <c r="E211" s="14"/>
      <c r="F211" s="14"/>
      <c r="G211" s="14"/>
      <c r="H211" s="14">
        <v>6</v>
      </c>
      <c r="I211" s="14">
        <v>1</v>
      </c>
      <c r="J211" s="14">
        <v>7</v>
      </c>
      <c r="K211" s="14"/>
      <c r="L211" s="27"/>
      <c r="M211" s="171"/>
    </row>
    <row r="212" spans="1:13" ht="12.75">
      <c r="A212" s="14"/>
      <c r="B212" s="14"/>
      <c r="C212" s="8"/>
      <c r="D212" s="170"/>
      <c r="E212" s="14"/>
      <c r="F212" s="14"/>
      <c r="G212" s="14"/>
      <c r="H212" s="14">
        <v>3</v>
      </c>
      <c r="I212" s="14">
        <v>6</v>
      </c>
      <c r="J212" s="14">
        <v>6</v>
      </c>
      <c r="K212" s="14"/>
      <c r="L212" s="27"/>
      <c r="M212" s="171"/>
    </row>
    <row r="213" spans="1:13" ht="12.75">
      <c r="A213" s="14"/>
      <c r="B213" s="14"/>
      <c r="C213" s="8"/>
      <c r="D213" s="170"/>
      <c r="E213" s="14"/>
      <c r="F213" s="14"/>
      <c r="G213" s="14"/>
      <c r="H213" s="14">
        <v>3</v>
      </c>
      <c r="I213" s="14">
        <v>9</v>
      </c>
      <c r="J213" s="14">
        <v>2</v>
      </c>
      <c r="K213" s="14"/>
      <c r="L213" s="27"/>
      <c r="M213" s="171"/>
    </row>
    <row r="214" spans="1:13" ht="12.75">
      <c r="A214" s="14"/>
      <c r="B214" s="14"/>
      <c r="C214" s="8"/>
      <c r="D214" s="170"/>
      <c r="E214" s="14"/>
      <c r="F214" s="14"/>
      <c r="G214" s="14"/>
      <c r="H214" s="14">
        <v>3</v>
      </c>
      <c r="I214" s="14">
        <v>9</v>
      </c>
      <c r="J214" s="14">
        <v>1</v>
      </c>
      <c r="K214" s="14"/>
      <c r="L214" s="27"/>
      <c r="M214" s="171"/>
    </row>
    <row r="215" spans="1:13" ht="12.75">
      <c r="A215" s="14"/>
      <c r="B215" s="14"/>
      <c r="C215" s="8"/>
      <c r="D215" s="170"/>
      <c r="E215" s="14"/>
      <c r="F215" s="14"/>
      <c r="G215" s="14"/>
      <c r="H215" s="14">
        <v>6</v>
      </c>
      <c r="I215" s="14">
        <v>1</v>
      </c>
      <c r="J215" s="14">
        <v>2</v>
      </c>
      <c r="K215" s="14"/>
      <c r="L215" s="27"/>
      <c r="M215" s="171"/>
    </row>
    <row r="216" spans="1:13" ht="12.75">
      <c r="A216" s="14"/>
      <c r="B216" s="14"/>
      <c r="C216" s="8"/>
      <c r="D216" s="170"/>
      <c r="E216" s="14"/>
      <c r="F216" s="14"/>
      <c r="G216" s="14"/>
      <c r="H216" s="14">
        <v>6</v>
      </c>
      <c r="I216" s="14">
        <v>1</v>
      </c>
      <c r="J216" s="14">
        <v>4</v>
      </c>
      <c r="K216" s="14"/>
      <c r="L216" s="27"/>
      <c r="M216" s="171"/>
    </row>
    <row r="217" spans="1:13" ht="12.75">
      <c r="A217" s="14"/>
      <c r="B217" s="14"/>
      <c r="C217" s="8"/>
      <c r="D217" s="170"/>
      <c r="E217" s="14"/>
      <c r="F217" s="14"/>
      <c r="G217" s="14"/>
      <c r="H217" s="14"/>
      <c r="I217" s="14"/>
      <c r="J217" s="14"/>
      <c r="K217" s="14"/>
      <c r="L217" s="27"/>
      <c r="M217" s="171"/>
    </row>
    <row r="218" spans="1:13" ht="12.75">
      <c r="A218" s="14"/>
      <c r="B218" s="14"/>
      <c r="C218" s="8"/>
      <c r="D218" s="170"/>
      <c r="E218" s="14"/>
      <c r="F218" s="14"/>
      <c r="G218" s="14" t="s">
        <v>48</v>
      </c>
      <c r="H218" s="14"/>
      <c r="I218" s="14"/>
      <c r="J218" s="14"/>
      <c r="K218" s="14"/>
      <c r="L218" s="27"/>
      <c r="M218" s="171"/>
    </row>
    <row r="219" spans="1:13" ht="13.5" thickBot="1">
      <c r="A219" s="193"/>
      <c r="B219" s="173"/>
      <c r="C219" s="192"/>
      <c r="D219" s="172"/>
      <c r="E219" s="173"/>
      <c r="F219" s="174"/>
      <c r="G219" s="174" t="s">
        <v>103</v>
      </c>
      <c r="H219" s="175"/>
      <c r="I219" s="175"/>
      <c r="J219" s="175"/>
      <c r="K219" s="176" t="s">
        <v>98</v>
      </c>
      <c r="L219" s="177">
        <f>SUM(L196:L218)</f>
        <v>188218</v>
      </c>
      <c r="M219" s="178">
        <f>SUM(M196:M218)</f>
        <v>187218</v>
      </c>
    </row>
    <row r="220" spans="1:13" ht="8.25" customHeight="1">
      <c r="A220" s="6"/>
      <c r="B220" s="6"/>
      <c r="C220" s="6"/>
      <c r="D220" s="6"/>
      <c r="E220" s="6"/>
      <c r="F220" s="21"/>
      <c r="G220" s="148"/>
      <c r="H220" s="148"/>
      <c r="I220" s="148"/>
      <c r="J220" s="148"/>
      <c r="K220" s="148"/>
      <c r="L220" s="23"/>
      <c r="M220" s="23"/>
    </row>
    <row r="222" ht="9.75" customHeight="1"/>
    <row r="223" spans="3:13" ht="12.75" hidden="1">
      <c r="C223" s="6"/>
      <c r="D223" s="6"/>
      <c r="E223" s="21"/>
      <c r="F223" s="6"/>
      <c r="G223" s="21"/>
      <c r="H223" s="21"/>
      <c r="I223" s="21"/>
      <c r="J223" s="6"/>
      <c r="K223" s="22"/>
      <c r="L223" s="128"/>
      <c r="M223" s="128"/>
    </row>
    <row r="224" spans="3:13" ht="12.75" hidden="1">
      <c r="C224" s="6"/>
      <c r="D224" s="6"/>
      <c r="E224" s="21"/>
      <c r="F224" s="6"/>
      <c r="G224" s="21"/>
      <c r="H224" s="21"/>
      <c r="I224" s="21"/>
      <c r="J224" s="6"/>
      <c r="K224" s="22"/>
      <c r="L224" s="128"/>
      <c r="M224" s="128"/>
    </row>
    <row r="225" spans="3:13" ht="12.75" hidden="1">
      <c r="C225" s="6"/>
      <c r="D225" s="6"/>
      <c r="E225" s="21"/>
      <c r="F225" s="6"/>
      <c r="G225" s="21"/>
      <c r="H225" s="21"/>
      <c r="I225" s="21"/>
      <c r="J225" s="6"/>
      <c r="K225" s="22"/>
      <c r="L225" s="128"/>
      <c r="M225" s="128"/>
    </row>
    <row r="226" spans="3:13" ht="12.75" hidden="1">
      <c r="C226" s="6"/>
      <c r="D226" s="6"/>
      <c r="E226" s="21"/>
      <c r="F226" s="6"/>
      <c r="G226" s="21"/>
      <c r="H226" s="21"/>
      <c r="I226" s="21"/>
      <c r="J226" s="6"/>
      <c r="K226" s="22"/>
      <c r="L226" s="128"/>
      <c r="M226" s="128"/>
    </row>
    <row r="227" spans="3:13" ht="12.75">
      <c r="C227" s="6"/>
      <c r="D227" s="6"/>
      <c r="E227" s="21"/>
      <c r="F227" s="6"/>
      <c r="G227" s="21"/>
      <c r="H227" s="21"/>
      <c r="I227" s="21"/>
      <c r="J227" s="6"/>
      <c r="K227" s="22"/>
      <c r="L227" s="128"/>
      <c r="M227" s="128"/>
    </row>
    <row r="228" spans="3:13" ht="12.75">
      <c r="C228" s="6"/>
      <c r="D228" s="6"/>
      <c r="E228" s="21"/>
      <c r="F228" s="6"/>
      <c r="G228" s="21"/>
      <c r="H228" s="21"/>
      <c r="I228" s="21"/>
      <c r="J228" s="6"/>
      <c r="K228" s="22"/>
      <c r="L228" s="128"/>
      <c r="M228" s="128"/>
    </row>
    <row r="229" spans="3:13" ht="12.75">
      <c r="C229" s="6"/>
      <c r="D229" s="6"/>
      <c r="E229" s="21"/>
      <c r="F229" s="6"/>
      <c r="G229" s="21"/>
      <c r="H229" s="21"/>
      <c r="I229" s="21"/>
      <c r="J229" s="6"/>
      <c r="K229" s="22"/>
      <c r="L229" s="128"/>
      <c r="M229" s="128"/>
    </row>
    <row r="230" spans="3:13" ht="12.75">
      <c r="C230" s="6"/>
      <c r="D230" s="6"/>
      <c r="E230" s="21"/>
      <c r="F230" s="6"/>
      <c r="G230" s="21"/>
      <c r="H230" s="21"/>
      <c r="I230" s="21"/>
      <c r="J230" s="6"/>
      <c r="K230" s="22"/>
      <c r="L230" s="128"/>
      <c r="M230" s="128"/>
    </row>
    <row r="231" spans="3:13" ht="12.75">
      <c r="C231" s="6"/>
      <c r="D231" s="6"/>
      <c r="E231" s="21"/>
      <c r="F231" s="6"/>
      <c r="G231" s="21"/>
      <c r="H231" s="21"/>
      <c r="I231" s="21"/>
      <c r="J231" s="6"/>
      <c r="K231" s="22"/>
      <c r="L231" s="128"/>
      <c r="M231" s="128"/>
    </row>
    <row r="232" spans="3:13" ht="12.75">
      <c r="C232" s="6"/>
      <c r="D232" s="6"/>
      <c r="E232" s="21"/>
      <c r="F232" s="6"/>
      <c r="G232" s="21"/>
      <c r="H232" s="21"/>
      <c r="I232" s="21"/>
      <c r="J232" s="6"/>
      <c r="K232" s="22"/>
      <c r="L232" s="128"/>
      <c r="M232" s="128"/>
    </row>
    <row r="233" spans="3:13" ht="12.75">
      <c r="C233" s="6"/>
      <c r="D233" s="6"/>
      <c r="E233" s="21"/>
      <c r="F233" s="6"/>
      <c r="G233" s="21"/>
      <c r="H233" s="21"/>
      <c r="I233" s="21"/>
      <c r="J233" s="6"/>
      <c r="K233" s="22"/>
      <c r="L233" s="128"/>
      <c r="M233" s="128"/>
    </row>
    <row r="234" spans="3:13" ht="12.75">
      <c r="C234" s="6"/>
      <c r="D234" s="6"/>
      <c r="E234" s="21"/>
      <c r="F234" s="6"/>
      <c r="G234" s="21"/>
      <c r="H234" s="21"/>
      <c r="I234" s="21"/>
      <c r="J234" s="6"/>
      <c r="K234" s="22"/>
      <c r="L234" s="128"/>
      <c r="M234" s="128"/>
    </row>
    <row r="235" spans="3:13" ht="13.5" thickBot="1">
      <c r="C235" s="6"/>
      <c r="D235" s="6"/>
      <c r="E235" s="21"/>
      <c r="F235" s="6"/>
      <c r="G235" s="21"/>
      <c r="H235" s="21"/>
      <c r="I235" s="21"/>
      <c r="J235" s="6"/>
      <c r="K235" s="22"/>
      <c r="L235" s="128"/>
      <c r="M235" s="128"/>
    </row>
    <row r="236" spans="3:13" ht="13.5" thickBot="1">
      <c r="C236" s="6"/>
      <c r="D236" s="6"/>
      <c r="E236" s="6"/>
      <c r="F236" s="6"/>
      <c r="G236" s="6"/>
      <c r="H236" s="262" t="s">
        <v>25</v>
      </c>
      <c r="I236" s="263"/>
      <c r="J236" s="263"/>
      <c r="K236" s="10" t="s">
        <v>28</v>
      </c>
      <c r="L236" s="10" t="s">
        <v>29</v>
      </c>
      <c r="M236" s="211" t="s">
        <v>30</v>
      </c>
    </row>
    <row r="237" spans="3:13" ht="12.75">
      <c r="C237" s="2" t="s">
        <v>47</v>
      </c>
      <c r="D237" s="3" t="s">
        <v>21</v>
      </c>
      <c r="E237" s="3" t="s">
        <v>22</v>
      </c>
      <c r="F237" s="160" t="s">
        <v>23</v>
      </c>
      <c r="G237" s="156" t="s">
        <v>24</v>
      </c>
      <c r="H237" s="162" t="s">
        <v>26</v>
      </c>
      <c r="I237" s="3" t="s">
        <v>27</v>
      </c>
      <c r="J237" s="13" t="s">
        <v>33</v>
      </c>
      <c r="K237" s="160">
        <v>3</v>
      </c>
      <c r="L237" s="149">
        <v>4</v>
      </c>
      <c r="M237" s="156">
        <v>5</v>
      </c>
    </row>
    <row r="238" spans="3:13" ht="13.5" thickBot="1">
      <c r="C238" s="170"/>
      <c r="D238" s="14"/>
      <c r="E238" s="14"/>
      <c r="F238" s="8"/>
      <c r="G238" s="157"/>
      <c r="H238" s="56"/>
      <c r="I238" s="14"/>
      <c r="J238" s="14" t="s">
        <v>27</v>
      </c>
      <c r="K238" s="8"/>
      <c r="L238" s="243"/>
      <c r="M238" s="157"/>
    </row>
    <row r="239" spans="3:13" ht="12.75">
      <c r="C239" s="2"/>
      <c r="D239" s="150"/>
      <c r="E239" s="3"/>
      <c r="F239" s="150"/>
      <c r="G239" s="3"/>
      <c r="H239" s="162"/>
      <c r="I239" s="150"/>
      <c r="J239" s="3"/>
      <c r="K239" s="150"/>
      <c r="L239" s="160"/>
      <c r="M239" s="156"/>
    </row>
    <row r="240" spans="3:13" ht="12.75">
      <c r="C240" s="170"/>
      <c r="D240" s="6"/>
      <c r="E240" s="14"/>
      <c r="F240" s="6"/>
      <c r="G240" s="14"/>
      <c r="H240" s="14"/>
      <c r="I240" s="6"/>
      <c r="J240" s="14"/>
      <c r="K240" s="6"/>
      <c r="L240" s="28"/>
      <c r="M240" s="163"/>
    </row>
    <row r="241" spans="3:13" ht="12.75">
      <c r="C241" s="170"/>
      <c r="D241" s="213" t="s">
        <v>121</v>
      </c>
      <c r="E241" s="14"/>
      <c r="F241" s="6">
        <v>222</v>
      </c>
      <c r="G241" s="14">
        <v>9992</v>
      </c>
      <c r="H241" s="14">
        <v>1</v>
      </c>
      <c r="I241" s="6">
        <v>1</v>
      </c>
      <c r="J241" s="14">
        <v>1</v>
      </c>
      <c r="K241" s="6"/>
      <c r="L241" s="29">
        <v>80000</v>
      </c>
      <c r="M241" s="165">
        <v>80000</v>
      </c>
    </row>
    <row r="242" spans="3:13" ht="12.75">
      <c r="C242" s="170"/>
      <c r="D242" s="213"/>
      <c r="E242" s="14"/>
      <c r="F242" s="6"/>
      <c r="G242" s="14"/>
      <c r="H242" s="14">
        <v>1</v>
      </c>
      <c r="I242" s="6">
        <v>3</v>
      </c>
      <c r="J242" s="14">
        <v>3</v>
      </c>
      <c r="K242" s="6"/>
      <c r="L242" s="29">
        <v>2700</v>
      </c>
      <c r="M242" s="165">
        <v>0</v>
      </c>
    </row>
    <row r="243" spans="3:13" ht="12.75">
      <c r="C243" s="170"/>
      <c r="D243" s="213"/>
      <c r="E243" s="14"/>
      <c r="F243" s="6"/>
      <c r="G243" s="14"/>
      <c r="H243" s="14">
        <v>1</v>
      </c>
      <c r="I243" s="6">
        <v>5</v>
      </c>
      <c r="J243" s="14">
        <v>1</v>
      </c>
      <c r="K243" s="6"/>
      <c r="L243" s="29">
        <v>1000</v>
      </c>
      <c r="M243" s="165">
        <v>1000</v>
      </c>
    </row>
    <row r="244" spans="3:13" ht="12.75">
      <c r="C244" s="170"/>
      <c r="D244" s="213"/>
      <c r="E244" s="14"/>
      <c r="F244" s="6"/>
      <c r="G244" s="14"/>
      <c r="H244" s="14">
        <v>1</v>
      </c>
      <c r="I244" s="6">
        <v>9</v>
      </c>
      <c r="J244" s="14">
        <v>1</v>
      </c>
      <c r="K244" s="6"/>
      <c r="L244" s="29">
        <v>5672</v>
      </c>
      <c r="M244" s="165">
        <v>5672</v>
      </c>
    </row>
    <row r="245" spans="3:13" ht="12.75">
      <c r="C245" s="170"/>
      <c r="D245" s="213"/>
      <c r="E245" s="14"/>
      <c r="F245" s="6"/>
      <c r="G245" s="14"/>
      <c r="H245" s="14">
        <v>1</v>
      </c>
      <c r="I245" s="6">
        <v>9</v>
      </c>
      <c r="J245" s="14">
        <v>2</v>
      </c>
      <c r="K245" s="6"/>
      <c r="L245" s="29">
        <v>5680</v>
      </c>
      <c r="M245" s="165">
        <v>5680</v>
      </c>
    </row>
    <row r="246" spans="3:13" ht="12.75">
      <c r="C246" s="170"/>
      <c r="D246" s="6"/>
      <c r="E246" s="14"/>
      <c r="F246" s="6"/>
      <c r="G246" s="14"/>
      <c r="H246" s="14">
        <v>1</v>
      </c>
      <c r="I246" s="6">
        <v>9</v>
      </c>
      <c r="J246" s="14">
        <v>3</v>
      </c>
      <c r="K246" s="6"/>
      <c r="L246" s="29">
        <v>914</v>
      </c>
      <c r="M246" s="165">
        <v>914</v>
      </c>
    </row>
    <row r="247" spans="3:13" ht="12.75">
      <c r="C247" s="170"/>
      <c r="D247" s="6"/>
      <c r="E247" s="14"/>
      <c r="F247" s="6"/>
      <c r="G247" s="14"/>
      <c r="H247" s="14">
        <v>3</v>
      </c>
      <c r="I247" s="6">
        <v>4</v>
      </c>
      <c r="J247" s="14">
        <v>3</v>
      </c>
      <c r="K247" s="6"/>
      <c r="L247" s="29">
        <v>16682</v>
      </c>
      <c r="M247" s="165">
        <v>16682</v>
      </c>
    </row>
    <row r="248" spans="3:13" ht="12.75">
      <c r="C248" s="170"/>
      <c r="D248" s="6"/>
      <c r="E248" s="14"/>
      <c r="F248" s="6"/>
      <c r="G248" s="14" t="s">
        <v>48</v>
      </c>
      <c r="H248" s="14">
        <v>3</v>
      </c>
      <c r="I248" s="6">
        <v>5</v>
      </c>
      <c r="J248" s="14">
        <v>5</v>
      </c>
      <c r="K248" s="6"/>
      <c r="L248" s="29">
        <v>8863</v>
      </c>
      <c r="M248" s="165">
        <v>8863</v>
      </c>
    </row>
    <row r="249" spans="3:13" ht="12.75">
      <c r="C249" s="170"/>
      <c r="D249" s="6"/>
      <c r="E249" s="14"/>
      <c r="F249" s="6"/>
      <c r="G249" s="14" t="s">
        <v>48</v>
      </c>
      <c r="H249" s="14">
        <v>3</v>
      </c>
      <c r="I249" s="6">
        <v>9</v>
      </c>
      <c r="J249" s="14">
        <v>6</v>
      </c>
      <c r="K249" s="6"/>
      <c r="L249" s="29">
        <v>75838</v>
      </c>
      <c r="M249" s="165">
        <v>75838</v>
      </c>
    </row>
    <row r="250" spans="3:13" ht="12.75">
      <c r="C250" s="170"/>
      <c r="D250" s="6"/>
      <c r="E250" s="14"/>
      <c r="F250" s="6"/>
      <c r="G250" s="14" t="s">
        <v>48</v>
      </c>
      <c r="H250" s="14">
        <v>6</v>
      </c>
      <c r="I250" s="6">
        <v>1</v>
      </c>
      <c r="J250" s="14">
        <v>7</v>
      </c>
      <c r="K250" s="6"/>
      <c r="L250" s="29">
        <v>54705</v>
      </c>
      <c r="M250" s="165">
        <v>54705</v>
      </c>
    </row>
    <row r="251" spans="3:14" ht="12.75">
      <c r="C251" s="170"/>
      <c r="D251" s="6"/>
      <c r="E251" s="14"/>
      <c r="F251" s="6"/>
      <c r="G251" s="14"/>
      <c r="H251" s="14">
        <v>6</v>
      </c>
      <c r="I251" s="6">
        <v>1</v>
      </c>
      <c r="J251" s="14">
        <v>5</v>
      </c>
      <c r="K251" s="6"/>
      <c r="L251" s="29">
        <v>0</v>
      </c>
      <c r="M251" s="165">
        <v>0</v>
      </c>
      <c r="N251" s="11"/>
    </row>
    <row r="252" spans="3:14" ht="12.75">
      <c r="C252" s="170"/>
      <c r="D252" s="6"/>
      <c r="E252" s="14"/>
      <c r="F252" s="6"/>
      <c r="G252" s="14"/>
      <c r="H252" s="14">
        <v>3</v>
      </c>
      <c r="I252" s="6">
        <v>6</v>
      </c>
      <c r="J252" s="14">
        <v>5</v>
      </c>
      <c r="K252" s="6"/>
      <c r="L252" s="29"/>
      <c r="M252" s="165"/>
      <c r="N252" s="11"/>
    </row>
    <row r="253" spans="3:14" ht="12.75">
      <c r="C253" s="170"/>
      <c r="D253" s="6"/>
      <c r="E253" s="14"/>
      <c r="F253" s="6"/>
      <c r="G253" s="14"/>
      <c r="H253" s="14">
        <v>6</v>
      </c>
      <c r="I253" s="6">
        <v>1</v>
      </c>
      <c r="J253" s="14">
        <v>1</v>
      </c>
      <c r="K253" s="6"/>
      <c r="L253" s="29"/>
      <c r="M253" s="165"/>
      <c r="N253" s="242"/>
    </row>
    <row r="254" spans="3:14" ht="12.75">
      <c r="C254" s="170"/>
      <c r="D254" s="6"/>
      <c r="E254" s="14"/>
      <c r="F254" s="6"/>
      <c r="G254" s="14"/>
      <c r="H254" s="14">
        <v>3</v>
      </c>
      <c r="I254" s="6">
        <v>4</v>
      </c>
      <c r="J254" s="14">
        <v>2</v>
      </c>
      <c r="K254" s="6"/>
      <c r="L254" s="29"/>
      <c r="M254" s="165"/>
      <c r="N254" s="242"/>
    </row>
    <row r="255" spans="3:14" ht="12.75">
      <c r="C255" s="170"/>
      <c r="D255" s="6"/>
      <c r="E255" s="14"/>
      <c r="F255" s="6"/>
      <c r="G255" s="14"/>
      <c r="H255" s="14">
        <v>3</v>
      </c>
      <c r="I255" s="6">
        <v>4</v>
      </c>
      <c r="J255" s="14">
        <v>3</v>
      </c>
      <c r="K255" s="6"/>
      <c r="L255" s="29"/>
      <c r="M255" s="165"/>
      <c r="N255" s="242"/>
    </row>
    <row r="256" spans="3:13" ht="12.75">
      <c r="C256" s="170"/>
      <c r="D256" s="6"/>
      <c r="E256" s="14"/>
      <c r="F256" s="6"/>
      <c r="G256" s="14"/>
      <c r="H256" s="14">
        <v>3</v>
      </c>
      <c r="I256" s="6">
        <v>4</v>
      </c>
      <c r="J256" s="14">
        <v>3</v>
      </c>
      <c r="K256" s="6"/>
      <c r="L256" s="29"/>
      <c r="M256" s="165"/>
    </row>
    <row r="257" spans="3:13" ht="12.75">
      <c r="C257" s="170"/>
      <c r="D257" s="6"/>
      <c r="E257" s="14"/>
      <c r="F257" s="6"/>
      <c r="G257" s="14"/>
      <c r="H257" s="14">
        <v>3</v>
      </c>
      <c r="I257" s="6">
        <v>9</v>
      </c>
      <c r="J257" s="14">
        <v>7</v>
      </c>
      <c r="K257" s="6"/>
      <c r="L257" s="29"/>
      <c r="M257" s="165">
        <v>0</v>
      </c>
    </row>
    <row r="258" spans="3:13" ht="13.5" thickBot="1">
      <c r="C258" s="170"/>
      <c r="D258" s="6"/>
      <c r="E258" s="14"/>
      <c r="F258" s="6"/>
      <c r="G258" s="14"/>
      <c r="H258" s="14">
        <v>6</v>
      </c>
      <c r="I258" s="6">
        <v>1</v>
      </c>
      <c r="J258" s="14">
        <v>7</v>
      </c>
      <c r="K258" s="6"/>
      <c r="L258" s="29"/>
      <c r="M258" s="244"/>
    </row>
    <row r="259" spans="3:13" ht="12.75" hidden="1">
      <c r="C259" s="170"/>
      <c r="D259" s="6"/>
      <c r="E259" s="14"/>
      <c r="F259" s="6"/>
      <c r="G259" s="14"/>
      <c r="H259" s="14">
        <v>0</v>
      </c>
      <c r="I259" s="6">
        <v>0</v>
      </c>
      <c r="J259" s="14">
        <v>0</v>
      </c>
      <c r="K259" s="6"/>
      <c r="L259" s="27">
        <v>0</v>
      </c>
      <c r="M259" s="171">
        <f>+L259+0</f>
        <v>0</v>
      </c>
    </row>
    <row r="260" spans="3:13" ht="12.75" hidden="1">
      <c r="C260" s="170"/>
      <c r="D260" s="6"/>
      <c r="E260" s="14"/>
      <c r="F260" s="6"/>
      <c r="G260" s="14"/>
      <c r="H260" s="14">
        <v>0</v>
      </c>
      <c r="I260" s="6">
        <v>0</v>
      </c>
      <c r="J260" s="14">
        <v>0</v>
      </c>
      <c r="K260" s="6"/>
      <c r="L260" s="27">
        <v>0</v>
      </c>
      <c r="M260" s="171">
        <f>+L260+0</f>
        <v>0</v>
      </c>
    </row>
    <row r="261" spans="3:13" ht="13.5" hidden="1" thickBot="1">
      <c r="C261" s="170"/>
      <c r="D261" s="6"/>
      <c r="E261" s="14"/>
      <c r="F261" s="6"/>
      <c r="G261" s="14"/>
      <c r="H261" s="14"/>
      <c r="I261" s="6"/>
      <c r="J261" s="14"/>
      <c r="K261" s="6"/>
      <c r="L261" s="27"/>
      <c r="M261" s="171"/>
    </row>
    <row r="262" spans="3:13" ht="13.5" hidden="1" thickBot="1">
      <c r="C262" s="170"/>
      <c r="D262" s="6"/>
      <c r="E262" s="14"/>
      <c r="F262" s="6"/>
      <c r="G262" s="14"/>
      <c r="H262" s="14">
        <v>0</v>
      </c>
      <c r="I262" s="6">
        <v>0</v>
      </c>
      <c r="J262" s="14">
        <v>0</v>
      </c>
      <c r="K262" s="6"/>
      <c r="L262" s="27">
        <v>0</v>
      </c>
      <c r="M262" s="171">
        <f>+L262+0</f>
        <v>0</v>
      </c>
    </row>
    <row r="263" spans="3:13" ht="13.5" thickBot="1">
      <c r="C263" s="147"/>
      <c r="D263" s="187" t="s">
        <v>119</v>
      </c>
      <c r="E263" s="10"/>
      <c r="F263" s="187"/>
      <c r="G263" s="187"/>
      <c r="H263" s="187"/>
      <c r="I263" s="187"/>
      <c r="J263" s="10"/>
      <c r="K263" s="188" t="s">
        <v>98</v>
      </c>
      <c r="L263" s="189">
        <f>SUM(L241:L262)</f>
        <v>252054</v>
      </c>
      <c r="M263" s="190">
        <f>SUM(M241:M262)</f>
        <v>249354</v>
      </c>
    </row>
    <row r="264" spans="3:13" ht="12.75">
      <c r="C264" s="149"/>
      <c r="D264" s="150"/>
      <c r="E264" s="150"/>
      <c r="F264" s="151"/>
      <c r="G264" s="152"/>
      <c r="H264" s="152"/>
      <c r="I264" s="152"/>
      <c r="J264" s="152"/>
      <c r="K264" s="152"/>
      <c r="L264" s="153"/>
      <c r="M264" s="154"/>
    </row>
    <row r="265" spans="3:14" ht="15.75" thickBot="1">
      <c r="C265" s="24"/>
      <c r="D265" s="25"/>
      <c r="E265" s="25"/>
      <c r="F265" s="25"/>
      <c r="G265" s="25"/>
      <c r="H265" s="25"/>
      <c r="I265" s="26" t="s">
        <v>51</v>
      </c>
      <c r="J265" s="25"/>
      <c r="K265" s="25"/>
      <c r="L265" s="155">
        <f>SUM(L263+L219+L187+L131+L87)</f>
        <v>5909329</v>
      </c>
      <c r="M265" s="155">
        <f>SUM(M263+M219+M187+M131+M87)</f>
        <v>5362667</v>
      </c>
      <c r="N265" s="62">
        <f>L265-M265</f>
        <v>546662</v>
      </c>
    </row>
    <row r="266" spans="3:13" ht="15">
      <c r="C266" s="11"/>
      <c r="D266" s="11"/>
      <c r="E266" s="11"/>
      <c r="F266" s="11"/>
      <c r="G266" s="11"/>
      <c r="H266" s="11"/>
      <c r="I266" s="22"/>
      <c r="J266" s="11"/>
      <c r="K266" s="11"/>
      <c r="L266" s="167"/>
      <c r="M266" s="167"/>
    </row>
    <row r="267" spans="4:12" ht="12.75">
      <c r="D267" s="9"/>
      <c r="E267" s="9"/>
      <c r="F267" s="9"/>
      <c r="J267" s="264"/>
      <c r="K267" s="264"/>
      <c r="L267" s="264"/>
    </row>
    <row r="268" spans="4:12" ht="12.75">
      <c r="D268" s="265" t="s">
        <v>15</v>
      </c>
      <c r="E268" s="265"/>
      <c r="F268" s="265"/>
      <c r="J268" s="265" t="s">
        <v>34</v>
      </c>
      <c r="K268" s="265"/>
      <c r="L268" s="265"/>
    </row>
  </sheetData>
  <sheetProtection/>
  <mergeCells count="11">
    <mergeCell ref="B86:G86"/>
    <mergeCell ref="H160:J160"/>
    <mergeCell ref="J267:L267"/>
    <mergeCell ref="D268:F268"/>
    <mergeCell ref="J268:L268"/>
    <mergeCell ref="H192:J192"/>
    <mergeCell ref="A1:F1"/>
    <mergeCell ref="H10:J10"/>
    <mergeCell ref="H98:J98"/>
    <mergeCell ref="H236:J236"/>
    <mergeCell ref="B85:G85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6" customWidth="1"/>
    <col min="7" max="7" width="17.57421875" style="0" customWidth="1"/>
    <col min="8" max="8" width="14.421875" style="0" bestFit="1" customWidth="1"/>
  </cols>
  <sheetData>
    <row r="2" spans="3:5" ht="18">
      <c r="C2" s="270" t="s">
        <v>60</v>
      </c>
      <c r="D2" s="270"/>
      <c r="E2" s="270"/>
    </row>
    <row r="4" spans="3:5" ht="15.75">
      <c r="C4" s="271" t="s">
        <v>82</v>
      </c>
      <c r="D4" s="271"/>
      <c r="E4" s="271"/>
    </row>
    <row r="5" spans="3:6" ht="15.75">
      <c r="C5" s="35"/>
      <c r="D5" s="141" t="s">
        <v>156</v>
      </c>
      <c r="E5" s="35"/>
      <c r="F5" s="59"/>
    </row>
    <row r="6" spans="3:5" ht="15.75">
      <c r="C6" s="35"/>
      <c r="D6" s="48"/>
      <c r="E6" s="35"/>
    </row>
    <row r="7" spans="3:5" ht="15.75">
      <c r="C7" s="35"/>
      <c r="D7" s="48"/>
      <c r="E7" s="35"/>
    </row>
    <row r="9" spans="2:7" ht="12.75">
      <c r="B9" s="58" t="s">
        <v>83</v>
      </c>
      <c r="E9" s="34"/>
      <c r="F9" s="59">
        <v>7527361</v>
      </c>
      <c r="G9" s="36"/>
    </row>
    <row r="10" spans="2:7" ht="12.75">
      <c r="B10" s="58"/>
      <c r="F10" s="59">
        <v>0</v>
      </c>
      <c r="G10" s="36"/>
    </row>
    <row r="11" spans="2:7" ht="12.75">
      <c r="B11" s="57" t="s">
        <v>84</v>
      </c>
      <c r="C11" s="38"/>
      <c r="E11" s="34"/>
      <c r="F11" s="135">
        <v>4559419</v>
      </c>
      <c r="G11" s="43"/>
    </row>
    <row r="12" ht="12.75">
      <c r="G12" s="43"/>
    </row>
    <row r="13" spans="2:8" ht="12.75">
      <c r="B13" t="s">
        <v>85</v>
      </c>
      <c r="F13" s="59">
        <f>+F9+F11</f>
        <v>12086780</v>
      </c>
      <c r="G13" s="36"/>
      <c r="H13" s="124"/>
    </row>
    <row r="14" spans="2:8" ht="12.75">
      <c r="B14" s="34"/>
      <c r="D14" s="39"/>
      <c r="E14" s="34"/>
      <c r="F14" s="43"/>
      <c r="G14" s="43"/>
      <c r="H14" s="124"/>
    </row>
    <row r="15" spans="2:8" ht="12.75">
      <c r="B15" s="57" t="s">
        <v>86</v>
      </c>
      <c r="E15" s="124"/>
      <c r="F15" s="59">
        <v>5362667</v>
      </c>
      <c r="G15" s="59"/>
      <c r="H15" s="124"/>
    </row>
    <row r="16" spans="2:8" ht="12.75">
      <c r="B16" s="57"/>
      <c r="E16" s="34"/>
      <c r="G16" s="36"/>
      <c r="H16" s="51"/>
    </row>
    <row r="17" spans="2:7" ht="12.75">
      <c r="B17" s="57"/>
      <c r="E17" s="34"/>
      <c r="G17" s="36"/>
    </row>
    <row r="18" spans="2:8" ht="12.75">
      <c r="B18" s="53" t="s">
        <v>87</v>
      </c>
      <c r="E18" s="34"/>
      <c r="F18" s="51">
        <f>+F13-F15</f>
        <v>6724113</v>
      </c>
      <c r="G18" s="51"/>
      <c r="H18" s="124"/>
    </row>
    <row r="19" spans="6:8" ht="12.75">
      <c r="F19" s="43"/>
      <c r="G19" s="43"/>
      <c r="H19" s="124"/>
    </row>
    <row r="20" spans="7:8" ht="12.75">
      <c r="G20" s="36"/>
      <c r="H20" s="42"/>
    </row>
    <row r="21" ht="12.75">
      <c r="G21" s="36"/>
    </row>
    <row r="22" spans="5:7" ht="12.75">
      <c r="E22" s="11"/>
      <c r="F22" s="43"/>
      <c r="G22" s="43"/>
    </row>
    <row r="23" spans="2:7" ht="12.75">
      <c r="B23" t="s">
        <v>61</v>
      </c>
      <c r="E23" s="34"/>
      <c r="F23" s="51">
        <v>7527361</v>
      </c>
      <c r="G23" s="43"/>
    </row>
    <row r="24" spans="5:7" ht="12.75">
      <c r="E24" s="11"/>
      <c r="G24" s="36"/>
    </row>
    <row r="25" spans="2:7" ht="12.75">
      <c r="B25" t="s">
        <v>77</v>
      </c>
      <c r="E25" s="34"/>
      <c r="F25" s="135">
        <f>+F18+0</f>
        <v>6724113</v>
      </c>
      <c r="G25" s="43"/>
    </row>
    <row r="26" spans="5:7" ht="12.75">
      <c r="E26" s="34"/>
      <c r="F26" s="43"/>
      <c r="G26" s="43"/>
    </row>
    <row r="27" spans="2:8" ht="13.5" thickBot="1">
      <c r="B27" s="53" t="s">
        <v>155</v>
      </c>
      <c r="E27" s="34"/>
      <c r="F27" s="136">
        <f>+F23-F25</f>
        <v>803248</v>
      </c>
      <c r="G27" s="51"/>
      <c r="H27" s="46"/>
    </row>
    <row r="28" spans="5:6" ht="13.5" thickTop="1">
      <c r="E28" s="11"/>
      <c r="F28" s="43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5">
      <selection activeCell="F13" sqref="F13:F1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4" customWidth="1"/>
    <col min="6" max="6" width="21.28125" style="0" customWidth="1"/>
    <col min="7" max="7" width="16.00390625" style="36" customWidth="1"/>
    <col min="8" max="8" width="15.7109375" style="0" customWidth="1"/>
    <col min="9" max="9" width="13.7109375" style="0" customWidth="1"/>
  </cols>
  <sheetData>
    <row r="2" spans="2:4" ht="18">
      <c r="B2" s="272" t="s">
        <v>60</v>
      </c>
      <c r="C2" s="272"/>
      <c r="D2" s="272"/>
    </row>
    <row r="4" spans="2:4" ht="15.75">
      <c r="B4" s="271" t="s">
        <v>59</v>
      </c>
      <c r="C4" s="271"/>
      <c r="D4" s="271"/>
    </row>
    <row r="5" spans="2:4" ht="15.75">
      <c r="B5" s="35"/>
      <c r="C5" s="199">
        <v>41334</v>
      </c>
      <c r="D5" s="35"/>
    </row>
    <row r="7" spans="2:6" ht="12.75" hidden="1">
      <c r="B7" s="53" t="s">
        <v>120</v>
      </c>
      <c r="F7" s="59">
        <v>716508</v>
      </c>
    </row>
    <row r="8" spans="3:6" ht="12.75" hidden="1">
      <c r="C8" t="s">
        <v>102</v>
      </c>
      <c r="F8" s="201"/>
    </row>
    <row r="9" spans="2:6" ht="12.75">
      <c r="B9" s="53"/>
      <c r="F9" s="51"/>
    </row>
    <row r="10" spans="2:6" ht="12.75">
      <c r="B10" s="58"/>
      <c r="F10" s="51"/>
    </row>
    <row r="11" spans="2:9" ht="12.75">
      <c r="B11" s="53" t="s">
        <v>88</v>
      </c>
      <c r="E11" s="34" t="s">
        <v>57</v>
      </c>
      <c r="F11" s="59">
        <v>1381509</v>
      </c>
      <c r="G11" s="59"/>
      <c r="I11" s="200"/>
    </row>
    <row r="12" spans="6:9" ht="12.75">
      <c r="F12" s="36"/>
      <c r="I12" s="200"/>
    </row>
    <row r="13" spans="2:9" ht="12.75">
      <c r="B13" t="s">
        <v>89</v>
      </c>
      <c r="E13" s="34" t="s">
        <v>57</v>
      </c>
      <c r="F13" s="36">
        <v>783807</v>
      </c>
      <c r="H13" t="s">
        <v>117</v>
      </c>
      <c r="I13" s="200"/>
    </row>
    <row r="14" spans="2:9" ht="12.75">
      <c r="B14" t="s">
        <v>112</v>
      </c>
      <c r="E14" s="34" t="s">
        <v>57</v>
      </c>
      <c r="F14" s="37">
        <v>160504</v>
      </c>
      <c r="I14" s="200"/>
    </row>
    <row r="15" spans="2:9" ht="12.75">
      <c r="B15" s="53" t="s">
        <v>94</v>
      </c>
      <c r="C15" s="46"/>
      <c r="D15" s="46"/>
      <c r="E15" s="34" t="s">
        <v>57</v>
      </c>
      <c r="F15" s="59">
        <f>SUM(F11+F13+F14)</f>
        <v>2325820</v>
      </c>
      <c r="H15" s="42"/>
      <c r="I15" s="200"/>
    </row>
    <row r="16" spans="6:9" ht="12.75">
      <c r="F16" s="36"/>
      <c r="I16" s="200"/>
    </row>
    <row r="17" spans="2:9" ht="12.75">
      <c r="B17" t="s">
        <v>90</v>
      </c>
      <c r="E17" s="34" t="s">
        <v>57</v>
      </c>
      <c r="F17" s="196">
        <v>397649</v>
      </c>
      <c r="G17" s="59"/>
      <c r="I17" s="200"/>
    </row>
    <row r="18" spans="2:9" ht="12.75">
      <c r="B18" s="53" t="s">
        <v>91</v>
      </c>
      <c r="F18" s="59">
        <f>F15-F17</f>
        <v>1928171</v>
      </c>
      <c r="G18" s="59"/>
      <c r="I18" s="200"/>
    </row>
    <row r="19" spans="6:9" ht="12.75">
      <c r="F19" s="36"/>
      <c r="I19" s="200"/>
    </row>
    <row r="20" spans="2:9" ht="12.75">
      <c r="B20" t="s">
        <v>88</v>
      </c>
      <c r="E20" s="34" t="s">
        <v>57</v>
      </c>
      <c r="F20" s="59">
        <v>1381509</v>
      </c>
      <c r="I20" s="200"/>
    </row>
    <row r="21" spans="6:9" ht="12.75">
      <c r="F21" s="36">
        <v>0</v>
      </c>
      <c r="I21" s="200"/>
    </row>
    <row r="22" spans="2:9" ht="12.75">
      <c r="B22" t="s">
        <v>92</v>
      </c>
      <c r="E22" s="34" t="s">
        <v>57</v>
      </c>
      <c r="F22" s="37">
        <v>1928171</v>
      </c>
      <c r="G22" s="43"/>
      <c r="I22" s="200"/>
    </row>
    <row r="23" spans="6:9" ht="12.75">
      <c r="F23" s="36"/>
      <c r="I23" s="200"/>
    </row>
    <row r="24" spans="2:9" ht="12.75" customHeight="1" thickBot="1">
      <c r="B24" s="53" t="s">
        <v>152</v>
      </c>
      <c r="C24" s="53"/>
      <c r="D24" s="53"/>
      <c r="E24" s="60" t="s">
        <v>57</v>
      </c>
      <c r="F24" s="136">
        <f>+F20-F22</f>
        <v>-546662</v>
      </c>
      <c r="G24" s="59"/>
      <c r="I24" s="200"/>
    </row>
    <row r="25" spans="6:9" ht="13.5" thickTop="1">
      <c r="F25" s="36"/>
      <c r="I25" s="200"/>
    </row>
    <row r="26" ht="12.75" customHeight="1">
      <c r="F26" s="36"/>
    </row>
    <row r="27" ht="12.75">
      <c r="F27" s="43"/>
    </row>
    <row r="28" ht="12.75">
      <c r="F28" s="43"/>
    </row>
    <row r="29" ht="12.75">
      <c r="F29" s="43"/>
    </row>
    <row r="30" ht="12.75">
      <c r="F30" s="43"/>
    </row>
    <row r="31" ht="12.75">
      <c r="F31" s="43"/>
    </row>
    <row r="32" ht="12.75">
      <c r="F32" s="43"/>
    </row>
    <row r="33" ht="12.75">
      <c r="F33" s="43"/>
    </row>
    <row r="34" ht="12.75">
      <c r="F34" s="36"/>
    </row>
    <row r="35" ht="12.75">
      <c r="F35" s="36"/>
    </row>
    <row r="36" ht="12.75">
      <c r="F36" s="36"/>
    </row>
    <row r="37" ht="12.75">
      <c r="F37" s="36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20"/>
  <sheetViews>
    <sheetView zoomScalePageLayoutView="0" workbookViewId="0" topLeftCell="A161">
      <selection activeCell="D176" sqref="D17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4" t="s">
        <v>78</v>
      </c>
      <c r="E2" s="45"/>
      <c r="G2" s="275">
        <v>41334</v>
      </c>
      <c r="H2" s="276"/>
      <c r="I2" s="105"/>
      <c r="J2" s="106"/>
      <c r="K2" s="63"/>
      <c r="L2" s="40"/>
      <c r="M2" s="65"/>
      <c r="N2" s="63"/>
      <c r="O2" s="40"/>
    </row>
    <row r="3" spans="4:15" ht="12.75">
      <c r="D3" s="21"/>
      <c r="E3" s="21"/>
      <c r="I3" s="105"/>
      <c r="J3" s="106"/>
      <c r="K3" s="63"/>
      <c r="L3" s="40"/>
      <c r="M3" s="65"/>
      <c r="N3" s="63"/>
      <c r="O3" s="40"/>
    </row>
    <row r="4" spans="4:15" ht="12.75">
      <c r="D4" s="47" t="s">
        <v>29</v>
      </c>
      <c r="G4" s="47" t="s">
        <v>30</v>
      </c>
      <c r="I4" s="105"/>
      <c r="J4" s="106"/>
      <c r="K4" s="63"/>
      <c r="L4" s="40"/>
      <c r="M4" s="65"/>
      <c r="N4" s="63"/>
      <c r="O4" s="40"/>
    </row>
    <row r="5" spans="1:15" ht="12.75">
      <c r="A5" s="97" t="s">
        <v>61</v>
      </c>
      <c r="B5" s="98"/>
      <c r="C5" s="71"/>
      <c r="D5" s="69"/>
      <c r="E5" s="70"/>
      <c r="F5" s="71"/>
      <c r="G5" s="69"/>
      <c r="H5" s="70"/>
      <c r="I5" s="105"/>
      <c r="J5" s="106"/>
      <c r="K5" s="63"/>
      <c r="L5" s="40"/>
      <c r="M5" s="65"/>
      <c r="N5" s="63"/>
      <c r="O5" s="40"/>
    </row>
    <row r="6" spans="1:15" ht="12.75">
      <c r="A6" s="99" t="s">
        <v>62</v>
      </c>
      <c r="B6" s="100"/>
      <c r="C6" s="63"/>
      <c r="D6" s="40"/>
      <c r="E6" s="65"/>
      <c r="F6" s="63"/>
      <c r="G6" s="40">
        <v>4112305</v>
      </c>
      <c r="H6" s="65"/>
      <c r="I6" s="105"/>
      <c r="J6" s="106"/>
      <c r="K6" s="63"/>
      <c r="L6" s="40"/>
      <c r="M6" s="65"/>
      <c r="N6" s="63"/>
      <c r="O6" s="40"/>
    </row>
    <row r="7" spans="1:10" ht="12.75">
      <c r="A7" s="99" t="s">
        <v>63</v>
      </c>
      <c r="B7" s="100"/>
      <c r="C7" s="63"/>
      <c r="D7" s="40"/>
      <c r="E7" s="65"/>
      <c r="F7" s="63"/>
      <c r="G7" s="40">
        <v>1083435</v>
      </c>
      <c r="H7" s="65"/>
      <c r="I7" s="105"/>
      <c r="J7" s="40"/>
    </row>
    <row r="8" spans="1:10" ht="12.75">
      <c r="A8" s="99" t="s">
        <v>64</v>
      </c>
      <c r="B8" s="100"/>
      <c r="C8" s="63"/>
      <c r="D8" s="40"/>
      <c r="E8" s="65"/>
      <c r="F8" s="63"/>
      <c r="G8" s="40">
        <v>230000</v>
      </c>
      <c r="H8" s="65"/>
      <c r="I8" s="105"/>
      <c r="J8" s="40"/>
    </row>
    <row r="9" spans="1:10" ht="12.75">
      <c r="A9" s="99" t="s">
        <v>65</v>
      </c>
      <c r="B9" s="100"/>
      <c r="C9" s="63"/>
      <c r="D9" s="40"/>
      <c r="E9" s="65"/>
      <c r="F9" s="63"/>
      <c r="G9" s="40">
        <v>1258046</v>
      </c>
      <c r="H9" s="146"/>
      <c r="I9" s="105"/>
      <c r="J9" s="40"/>
    </row>
    <row r="10" spans="1:9" ht="12.75">
      <c r="A10" s="105" t="s">
        <v>106</v>
      </c>
      <c r="B10" s="100"/>
      <c r="C10" s="63"/>
      <c r="D10" s="40"/>
      <c r="E10" s="65"/>
      <c r="F10" s="63"/>
      <c r="G10" s="40">
        <v>843575</v>
      </c>
      <c r="H10" s="65"/>
      <c r="I10" s="105"/>
    </row>
    <row r="11" spans="1:8" ht="12.75">
      <c r="A11" s="101"/>
      <c r="B11" s="102" t="s">
        <v>74</v>
      </c>
      <c r="C11" s="66"/>
      <c r="D11" s="67"/>
      <c r="E11" s="68"/>
      <c r="F11" s="66"/>
      <c r="G11" s="40"/>
      <c r="H11" s="133">
        <f>SUM(G6:G10)</f>
        <v>7527361</v>
      </c>
    </row>
    <row r="12" spans="1:8" ht="12.75">
      <c r="A12" s="103" t="s">
        <v>66</v>
      </c>
      <c r="B12" s="104"/>
      <c r="C12" s="71"/>
      <c r="D12" s="69"/>
      <c r="E12" s="70"/>
      <c r="F12" s="71"/>
      <c r="G12" s="69"/>
      <c r="H12" s="70"/>
    </row>
    <row r="13" spans="1:8" ht="12.75">
      <c r="A13" s="105" t="s">
        <v>67</v>
      </c>
      <c r="B13" s="106"/>
      <c r="C13" s="63"/>
      <c r="D13" s="40">
        <v>2553994</v>
      </c>
      <c r="E13" s="65"/>
      <c r="F13" s="63"/>
      <c r="G13" s="40">
        <v>2553994</v>
      </c>
      <c r="H13" s="65"/>
    </row>
    <row r="14" spans="1:8" ht="12.75">
      <c r="A14" s="105" t="s">
        <v>114</v>
      </c>
      <c r="B14" s="106"/>
      <c r="C14" s="63"/>
      <c r="D14" s="40">
        <v>780000</v>
      </c>
      <c r="E14" s="65"/>
      <c r="F14" s="63"/>
      <c r="G14" s="40">
        <v>780000</v>
      </c>
      <c r="H14" s="65"/>
    </row>
    <row r="15" spans="1:8" ht="12.75">
      <c r="A15" s="105"/>
      <c r="B15" s="106"/>
      <c r="C15" s="63"/>
      <c r="D15" s="40"/>
      <c r="E15" s="65"/>
      <c r="F15" s="63"/>
      <c r="G15" s="40"/>
      <c r="H15" s="65"/>
    </row>
    <row r="16" spans="1:8" ht="12.75">
      <c r="A16" s="105" t="s">
        <v>68</v>
      </c>
      <c r="B16" s="106"/>
      <c r="C16" s="63">
        <v>1064075</v>
      </c>
      <c r="D16" s="40"/>
      <c r="E16" s="65"/>
      <c r="F16" s="63">
        <v>1064075</v>
      </c>
      <c r="G16" s="40"/>
      <c r="H16" s="65"/>
    </row>
    <row r="17" spans="1:8" ht="12.75">
      <c r="A17" s="105" t="s">
        <v>69</v>
      </c>
      <c r="B17" s="106"/>
      <c r="C17" s="63"/>
      <c r="D17" s="40"/>
      <c r="E17" s="65"/>
      <c r="F17" s="63"/>
      <c r="G17" s="40"/>
      <c r="H17" s="65"/>
    </row>
    <row r="18" spans="1:8" ht="12.75">
      <c r="A18" s="105" t="s">
        <v>70</v>
      </c>
      <c r="B18" s="106"/>
      <c r="C18" s="63">
        <v>6800</v>
      </c>
      <c r="D18" s="40"/>
      <c r="E18" s="65"/>
      <c r="F18" s="63">
        <v>6800</v>
      </c>
      <c r="G18" s="40"/>
      <c r="H18" s="65"/>
    </row>
    <row r="19" spans="1:8" ht="12.75">
      <c r="A19" s="145" t="s">
        <v>115</v>
      </c>
      <c r="B19" s="106"/>
      <c r="C19" s="63">
        <v>154550</v>
      </c>
      <c r="D19" s="40"/>
      <c r="E19" s="65"/>
      <c r="F19" s="63">
        <v>154550</v>
      </c>
      <c r="G19" s="40"/>
      <c r="H19" s="65"/>
    </row>
    <row r="20" spans="1:8" ht="12.75">
      <c r="A20" s="105" t="s">
        <v>71</v>
      </c>
      <c r="B20" s="106"/>
      <c r="C20" s="63">
        <v>0</v>
      </c>
      <c r="D20" s="40"/>
      <c r="E20" s="65"/>
      <c r="F20" s="63">
        <v>0</v>
      </c>
      <c r="G20" s="40"/>
      <c r="H20" s="65"/>
    </row>
    <row r="21" spans="1:8" ht="12.75">
      <c r="A21" s="105" t="s">
        <v>72</v>
      </c>
      <c r="B21" s="106"/>
      <c r="C21" s="63"/>
      <c r="D21" s="40"/>
      <c r="E21" s="65"/>
      <c r="F21" s="63"/>
      <c r="G21" s="40"/>
      <c r="H21" s="65"/>
    </row>
    <row r="22" spans="1:8" ht="12.75">
      <c r="A22" s="105"/>
      <c r="B22" s="106"/>
      <c r="C22" s="63"/>
      <c r="D22" s="40"/>
      <c r="E22" s="65"/>
      <c r="F22" s="63"/>
      <c r="G22" s="40"/>
      <c r="H22" s="65"/>
    </row>
    <row r="23" spans="1:8" ht="12.75">
      <c r="A23" s="105"/>
      <c r="B23" s="107" t="s">
        <v>56</v>
      </c>
      <c r="C23" s="72"/>
      <c r="D23" s="114">
        <f>SUM(C16:C22)</f>
        <v>1225425</v>
      </c>
      <c r="E23" s="65"/>
      <c r="F23" s="63"/>
      <c r="G23" s="114">
        <f>SUM(F16:F22)</f>
        <v>1225425</v>
      </c>
      <c r="H23" s="65"/>
    </row>
    <row r="24" spans="1:8" ht="12.75">
      <c r="A24" s="105"/>
      <c r="B24" s="106"/>
      <c r="C24" s="63"/>
      <c r="D24" s="40"/>
      <c r="E24" s="65"/>
      <c r="F24" s="63"/>
      <c r="G24" s="40"/>
      <c r="H24" s="65"/>
    </row>
    <row r="25" spans="1:8" ht="12.75">
      <c r="A25" s="105" t="s">
        <v>110</v>
      </c>
      <c r="B25" s="106"/>
      <c r="C25" s="63"/>
      <c r="D25" s="114">
        <v>803248</v>
      </c>
      <c r="E25" s="65">
        <v>0</v>
      </c>
      <c r="F25" s="63"/>
      <c r="G25" s="40">
        <v>0</v>
      </c>
      <c r="H25" s="65"/>
    </row>
    <row r="26" spans="1:8" ht="13.5" thickBot="1">
      <c r="A26" s="108"/>
      <c r="B26" s="109" t="s">
        <v>74</v>
      </c>
      <c r="C26" s="66"/>
      <c r="D26" s="67"/>
      <c r="E26" s="133">
        <f>SUM(D13+D14+D23+D25)</f>
        <v>5362667</v>
      </c>
      <c r="F26" s="66"/>
      <c r="G26" s="67"/>
      <c r="H26" s="133">
        <f>SUM(H11+G13+G14+G15+G23)</f>
        <v>12086780</v>
      </c>
    </row>
    <row r="27" spans="1:8" ht="12.75">
      <c r="A27" s="103" t="s">
        <v>75</v>
      </c>
      <c r="B27" s="104"/>
      <c r="C27" s="63">
        <v>725000</v>
      </c>
      <c r="D27" s="71"/>
      <c r="E27" s="70"/>
      <c r="F27" s="249">
        <v>725000</v>
      </c>
      <c r="G27" s="71"/>
      <c r="H27" s="70"/>
    </row>
    <row r="28" spans="1:11" ht="12.75">
      <c r="A28" s="105"/>
      <c r="B28" s="106"/>
      <c r="C28" s="63">
        <v>19018</v>
      </c>
      <c r="D28" s="63"/>
      <c r="E28" s="40"/>
      <c r="F28" s="164">
        <v>19018</v>
      </c>
      <c r="G28" s="63"/>
      <c r="H28" s="65"/>
      <c r="J28" s="40"/>
      <c r="K28" s="40"/>
    </row>
    <row r="29" spans="1:11" ht="13.5" customHeight="1">
      <c r="A29" s="105"/>
      <c r="B29" s="106"/>
      <c r="C29" s="63">
        <v>25000</v>
      </c>
      <c r="D29" s="63"/>
      <c r="E29" s="40"/>
      <c r="F29" s="164">
        <v>25000</v>
      </c>
      <c r="G29" s="63"/>
      <c r="H29" s="65"/>
      <c r="J29" s="40"/>
      <c r="K29" s="40"/>
    </row>
    <row r="30" spans="1:11" ht="12.75">
      <c r="A30" s="105"/>
      <c r="B30" s="106"/>
      <c r="C30" s="63">
        <v>4900</v>
      </c>
      <c r="D30" s="63"/>
      <c r="E30" s="40"/>
      <c r="F30" s="164">
        <v>0</v>
      </c>
      <c r="G30" s="63"/>
      <c r="H30" s="65"/>
      <c r="J30" s="40"/>
      <c r="K30" s="40"/>
    </row>
    <row r="31" spans="1:11" ht="12.75">
      <c r="A31" s="105"/>
      <c r="B31" s="106"/>
      <c r="C31" s="63"/>
      <c r="D31" s="63"/>
      <c r="E31" s="40"/>
      <c r="F31" s="164"/>
      <c r="G31" s="63"/>
      <c r="H31" s="65"/>
      <c r="J31" s="40"/>
      <c r="K31" s="40"/>
    </row>
    <row r="32" spans="1:11" ht="12.75">
      <c r="A32" s="105"/>
      <c r="B32" s="106"/>
      <c r="C32" s="63">
        <v>61800</v>
      </c>
      <c r="D32" s="63"/>
      <c r="E32" s="40"/>
      <c r="F32" s="164">
        <v>34000</v>
      </c>
      <c r="G32" s="40"/>
      <c r="H32" s="65"/>
      <c r="J32" s="11"/>
      <c r="K32" s="11"/>
    </row>
    <row r="33" spans="1:11" ht="12" customHeight="1">
      <c r="A33" s="105"/>
      <c r="B33" s="106"/>
      <c r="C33" s="63">
        <v>9995</v>
      </c>
      <c r="D33" s="63"/>
      <c r="E33" s="40"/>
      <c r="F33" s="164">
        <v>9995</v>
      </c>
      <c r="G33" s="40"/>
      <c r="H33" s="65"/>
      <c r="J33" s="11"/>
      <c r="K33" s="11"/>
    </row>
    <row r="34" spans="1:11" ht="14.25" customHeight="1">
      <c r="A34" s="105"/>
      <c r="B34" s="106"/>
      <c r="C34" s="63"/>
      <c r="D34" s="63"/>
      <c r="E34" s="40"/>
      <c r="F34" s="164"/>
      <c r="G34" s="40"/>
      <c r="H34" s="65"/>
      <c r="J34" s="11"/>
      <c r="K34" s="11"/>
    </row>
    <row r="35" spans="1:11" ht="12" customHeight="1">
      <c r="A35" s="105"/>
      <c r="B35" s="106"/>
      <c r="C35" s="63"/>
      <c r="D35" s="63"/>
      <c r="E35" s="40"/>
      <c r="F35" s="164"/>
      <c r="G35" s="40"/>
      <c r="H35" s="65"/>
      <c r="J35" s="11"/>
      <c r="K35" s="11"/>
    </row>
    <row r="36" spans="1:11" ht="12.75">
      <c r="A36" s="105"/>
      <c r="B36" s="106"/>
      <c r="C36" s="63"/>
      <c r="D36" s="63"/>
      <c r="E36" s="40"/>
      <c r="F36" s="164"/>
      <c r="G36" s="40"/>
      <c r="H36" s="65"/>
      <c r="J36" s="11"/>
      <c r="K36" s="11"/>
    </row>
    <row r="37" spans="1:11" ht="12.75">
      <c r="A37" s="105"/>
      <c r="B37" s="106"/>
      <c r="C37" s="63">
        <v>179500</v>
      </c>
      <c r="D37" s="63"/>
      <c r="E37" s="40"/>
      <c r="F37" s="164">
        <v>87500</v>
      </c>
      <c r="G37" s="40"/>
      <c r="H37" s="65"/>
      <c r="J37" s="11"/>
      <c r="K37" s="11"/>
    </row>
    <row r="38" spans="1:11" ht="12.75">
      <c r="A38" s="105"/>
      <c r="B38" s="106"/>
      <c r="C38" s="63">
        <v>50000</v>
      </c>
      <c r="D38" s="63"/>
      <c r="E38" s="40"/>
      <c r="F38" s="164">
        <v>34846</v>
      </c>
      <c r="G38" s="40"/>
      <c r="H38" s="65"/>
      <c r="J38" s="11"/>
      <c r="K38" s="11"/>
    </row>
    <row r="39" spans="1:11" ht="12.75">
      <c r="A39" s="105"/>
      <c r="B39" s="106"/>
      <c r="C39" s="63">
        <v>49265</v>
      </c>
      <c r="D39" s="63"/>
      <c r="E39" s="40"/>
      <c r="F39" s="164">
        <v>49265</v>
      </c>
      <c r="G39" s="40"/>
      <c r="H39" s="65"/>
      <c r="J39" s="11"/>
      <c r="K39" s="11"/>
    </row>
    <row r="40" spans="1:11" ht="12.75">
      <c r="A40" s="105"/>
      <c r="B40" s="106"/>
      <c r="C40" s="63">
        <v>52825</v>
      </c>
      <c r="D40" s="63"/>
      <c r="E40" s="40"/>
      <c r="F40" s="164">
        <v>52825</v>
      </c>
      <c r="G40" s="40"/>
      <c r="H40" s="65"/>
      <c r="J40" s="11"/>
      <c r="K40" s="11"/>
    </row>
    <row r="41" spans="1:11" ht="12.75">
      <c r="A41" s="105"/>
      <c r="B41" s="106"/>
      <c r="C41" s="63">
        <v>7549</v>
      </c>
      <c r="D41" s="63"/>
      <c r="E41" s="40"/>
      <c r="F41" s="164">
        <v>7549</v>
      </c>
      <c r="G41" s="63"/>
      <c r="H41" s="65"/>
      <c r="J41" s="11"/>
      <c r="K41" s="11"/>
    </row>
    <row r="42" spans="1:11" ht="12.75">
      <c r="A42" s="105"/>
      <c r="B42" s="106"/>
      <c r="C42" s="63">
        <v>51813</v>
      </c>
      <c r="D42" s="63"/>
      <c r="E42" s="40"/>
      <c r="F42" s="164"/>
      <c r="G42" s="40"/>
      <c r="H42" s="65"/>
      <c r="J42" s="11"/>
      <c r="K42" s="11"/>
    </row>
    <row r="43" spans="1:11" ht="12.75">
      <c r="A43" s="105"/>
      <c r="B43" s="106"/>
      <c r="C43" s="63">
        <v>300603</v>
      </c>
      <c r="D43" s="63"/>
      <c r="E43" s="40"/>
      <c r="F43" s="164">
        <v>300603</v>
      </c>
      <c r="G43" s="40"/>
      <c r="H43" s="65"/>
      <c r="J43" s="11"/>
      <c r="K43" s="11"/>
    </row>
    <row r="44" spans="1:11" ht="12.75">
      <c r="A44" s="105"/>
      <c r="B44" s="106"/>
      <c r="C44" s="63"/>
      <c r="D44" s="63"/>
      <c r="E44" s="40"/>
      <c r="F44" s="164"/>
      <c r="G44" s="40"/>
      <c r="H44" s="65"/>
      <c r="J44" s="11"/>
      <c r="K44" s="11"/>
    </row>
    <row r="45" spans="1:11" ht="12.75">
      <c r="A45" s="105"/>
      <c r="B45" s="106"/>
      <c r="C45" s="63">
        <v>11451</v>
      </c>
      <c r="D45" s="63"/>
      <c r="E45" s="40"/>
      <c r="F45" s="164">
        <v>11451</v>
      </c>
      <c r="G45" s="40"/>
      <c r="H45" s="65"/>
      <c r="J45" s="11"/>
      <c r="K45" s="11"/>
    </row>
    <row r="46" spans="1:11" ht="12.75">
      <c r="A46" s="105"/>
      <c r="B46" s="106"/>
      <c r="C46" s="63">
        <v>10000</v>
      </c>
      <c r="D46" s="63"/>
      <c r="E46" s="40"/>
      <c r="F46" s="164">
        <v>10000</v>
      </c>
      <c r="G46" s="40"/>
      <c r="H46" s="65"/>
      <c r="J46" s="11"/>
      <c r="K46" s="11"/>
    </row>
    <row r="47" spans="1:11" ht="12.75">
      <c r="A47" s="105"/>
      <c r="B47" s="106"/>
      <c r="C47" s="63">
        <v>21948</v>
      </c>
      <c r="D47" s="63"/>
      <c r="E47" s="40"/>
      <c r="F47" s="164">
        <v>21948</v>
      </c>
      <c r="G47" s="63"/>
      <c r="H47" s="65"/>
      <c r="J47" s="11"/>
      <c r="K47" s="11"/>
    </row>
    <row r="48" spans="1:11" ht="12.75">
      <c r="A48" s="105"/>
      <c r="B48" s="106"/>
      <c r="C48" s="63">
        <v>5544</v>
      </c>
      <c r="D48" s="63"/>
      <c r="E48" s="40"/>
      <c r="F48" s="164">
        <v>5544</v>
      </c>
      <c r="G48" s="40"/>
      <c r="H48" s="65"/>
      <c r="J48" s="11"/>
      <c r="K48" s="11"/>
    </row>
    <row r="49" spans="1:11" ht="12.75">
      <c r="A49" s="105"/>
      <c r="B49" s="106"/>
      <c r="C49" s="63">
        <v>7488</v>
      </c>
      <c r="D49" s="40"/>
      <c r="E49" s="40"/>
      <c r="F49" s="164">
        <v>7488</v>
      </c>
      <c r="G49" s="40"/>
      <c r="H49" s="65"/>
      <c r="J49" s="11"/>
      <c r="K49" s="11"/>
    </row>
    <row r="50" spans="1:11" ht="12.75">
      <c r="A50" s="105"/>
      <c r="B50" s="106"/>
      <c r="C50" s="63">
        <v>37074</v>
      </c>
      <c r="D50" s="40"/>
      <c r="E50" s="40"/>
      <c r="F50" s="164">
        <v>37074</v>
      </c>
      <c r="G50" s="40"/>
      <c r="H50" s="65"/>
      <c r="J50" s="11"/>
      <c r="K50" s="11"/>
    </row>
    <row r="51" spans="1:11" ht="12.75">
      <c r="A51" s="105"/>
      <c r="B51" s="106"/>
      <c r="C51" s="63">
        <v>11919</v>
      </c>
      <c r="D51" s="40"/>
      <c r="E51" s="40"/>
      <c r="F51" s="164">
        <v>11919</v>
      </c>
      <c r="G51" s="40"/>
      <c r="H51" s="65"/>
      <c r="J51" s="11"/>
      <c r="K51" s="11"/>
    </row>
    <row r="52" spans="1:11" ht="12.75">
      <c r="A52" s="105"/>
      <c r="B52" s="106"/>
      <c r="C52" s="63">
        <v>20963</v>
      </c>
      <c r="D52" s="40"/>
      <c r="E52" s="40"/>
      <c r="F52" s="164">
        <v>20963</v>
      </c>
      <c r="G52" s="40"/>
      <c r="H52" s="65"/>
      <c r="J52" s="11"/>
      <c r="K52" s="11"/>
    </row>
    <row r="53" spans="1:11" ht="12.75">
      <c r="A53" s="105"/>
      <c r="B53" s="106"/>
      <c r="C53" s="63">
        <v>2204</v>
      </c>
      <c r="D53" s="40"/>
      <c r="E53" s="40"/>
      <c r="F53" s="164">
        <v>2204</v>
      </c>
      <c r="G53" s="40"/>
      <c r="H53" s="65"/>
      <c r="J53" s="11"/>
      <c r="K53" s="11"/>
    </row>
    <row r="54" spans="1:11" ht="12.75">
      <c r="A54" s="105"/>
      <c r="B54" s="106"/>
      <c r="C54" s="63">
        <v>10038</v>
      </c>
      <c r="D54" s="40"/>
      <c r="E54" s="40"/>
      <c r="F54" s="164">
        <v>10038</v>
      </c>
      <c r="G54" s="40"/>
      <c r="H54" s="65"/>
      <c r="I54" t="s">
        <v>117</v>
      </c>
      <c r="J54" s="11"/>
      <c r="K54" s="11"/>
    </row>
    <row r="55" spans="1:11" ht="12.75">
      <c r="A55" s="105"/>
      <c r="B55" s="106"/>
      <c r="C55" s="63">
        <v>36811</v>
      </c>
      <c r="D55" s="40"/>
      <c r="E55" s="40"/>
      <c r="F55" s="164">
        <v>36811</v>
      </c>
      <c r="G55" s="40"/>
      <c r="H55" s="65"/>
      <c r="J55" s="11"/>
      <c r="K55" s="11"/>
    </row>
    <row r="56" spans="1:11" ht="12.75">
      <c r="A56" s="105"/>
      <c r="B56" s="106"/>
      <c r="C56" s="63"/>
      <c r="D56" s="40"/>
      <c r="E56" s="40"/>
      <c r="F56" s="164"/>
      <c r="G56" s="40"/>
      <c r="H56" s="65"/>
      <c r="J56" s="11"/>
      <c r="K56" s="11"/>
    </row>
    <row r="57" spans="1:11" ht="12.75">
      <c r="A57" s="105"/>
      <c r="B57" s="106"/>
      <c r="C57" s="63">
        <v>150000</v>
      </c>
      <c r="D57" s="40"/>
      <c r="E57" s="40"/>
      <c r="F57" s="164">
        <v>150000</v>
      </c>
      <c r="G57" s="40"/>
      <c r="H57" s="65"/>
      <c r="J57" s="11"/>
      <c r="K57" s="11"/>
    </row>
    <row r="58" spans="1:11" ht="12.75">
      <c r="A58" s="105"/>
      <c r="B58" s="106"/>
      <c r="C58" s="63">
        <v>40515</v>
      </c>
      <c r="D58" s="40"/>
      <c r="E58" s="40"/>
      <c r="F58" s="164">
        <v>40515</v>
      </c>
      <c r="G58" s="40"/>
      <c r="H58" s="65"/>
      <c r="J58" s="11"/>
      <c r="K58" s="11"/>
    </row>
    <row r="59" spans="1:11" ht="12.75">
      <c r="A59" s="105"/>
      <c r="B59" s="106"/>
      <c r="C59" s="63">
        <v>2128</v>
      </c>
      <c r="D59" s="40"/>
      <c r="E59" s="40"/>
      <c r="F59" s="164">
        <v>2128</v>
      </c>
      <c r="G59" s="40"/>
      <c r="H59" s="65"/>
      <c r="J59" s="11"/>
      <c r="K59" s="11"/>
    </row>
    <row r="60" spans="1:11" ht="12.75">
      <c r="A60" s="105"/>
      <c r="B60" s="106"/>
      <c r="C60" s="63">
        <v>1408</v>
      </c>
      <c r="D60" s="40"/>
      <c r="E60" s="40"/>
      <c r="F60" s="164">
        <v>1408</v>
      </c>
      <c r="G60" s="40"/>
      <c r="H60" s="65"/>
      <c r="J60" s="11"/>
      <c r="K60" s="11"/>
    </row>
    <row r="61" spans="1:11" ht="12.75">
      <c r="A61" s="105"/>
      <c r="B61" s="106"/>
      <c r="C61" s="63">
        <v>23772</v>
      </c>
      <c r="D61" s="40"/>
      <c r="E61" s="40"/>
      <c r="F61" s="164">
        <v>23772</v>
      </c>
      <c r="G61" s="40"/>
      <c r="H61" s="65"/>
      <c r="J61" s="11"/>
      <c r="K61" s="11"/>
    </row>
    <row r="62" spans="1:11" ht="12.75">
      <c r="A62" s="105"/>
      <c r="B62" s="106"/>
      <c r="C62" s="63">
        <v>33500</v>
      </c>
      <c r="D62" s="40"/>
      <c r="E62" s="40"/>
      <c r="F62" s="164">
        <v>33500</v>
      </c>
      <c r="G62" s="40"/>
      <c r="H62" s="65"/>
      <c r="J62" s="11"/>
      <c r="K62" s="11"/>
    </row>
    <row r="63" spans="1:11" ht="12.75">
      <c r="A63" s="105"/>
      <c r="B63" s="106"/>
      <c r="C63" s="63">
        <v>3790</v>
      </c>
      <c r="D63" s="40"/>
      <c r="E63" s="40"/>
      <c r="F63" s="164">
        <v>3790</v>
      </c>
      <c r="G63" s="40"/>
      <c r="H63" s="65"/>
      <c r="J63" s="11"/>
      <c r="K63" s="11"/>
    </row>
    <row r="64" spans="1:11" ht="12.75">
      <c r="A64" s="105"/>
      <c r="B64" s="106"/>
      <c r="C64" s="63">
        <v>8263</v>
      </c>
      <c r="D64" s="40"/>
      <c r="E64" s="40"/>
      <c r="F64" s="164">
        <v>8263</v>
      </c>
      <c r="G64" s="40"/>
      <c r="H64" s="65"/>
      <c r="J64" s="11"/>
      <c r="K64" s="11"/>
    </row>
    <row r="65" spans="1:11" ht="12.75">
      <c r="A65" s="105"/>
      <c r="B65" s="106"/>
      <c r="C65" s="209">
        <v>3792</v>
      </c>
      <c r="D65" s="40"/>
      <c r="E65" s="40"/>
      <c r="F65" s="250">
        <v>3792</v>
      </c>
      <c r="G65" s="40"/>
      <c r="H65" s="65"/>
      <c r="J65" s="11"/>
      <c r="K65" s="11"/>
    </row>
    <row r="66" spans="1:11" ht="12.75">
      <c r="A66" s="105"/>
      <c r="B66" s="106"/>
      <c r="C66" s="63"/>
      <c r="D66" s="40"/>
      <c r="E66" s="40"/>
      <c r="F66" s="165"/>
      <c r="G66" s="40"/>
      <c r="H66" s="65"/>
      <c r="J66" s="11"/>
      <c r="K66" s="11"/>
    </row>
    <row r="67" spans="1:11" ht="12.75">
      <c r="A67" s="105"/>
      <c r="B67" s="106"/>
      <c r="C67" s="63">
        <v>2788</v>
      </c>
      <c r="D67" s="40"/>
      <c r="E67" s="40"/>
      <c r="F67" s="165">
        <v>2788</v>
      </c>
      <c r="G67" s="40"/>
      <c r="H67" s="65"/>
      <c r="J67" s="11"/>
      <c r="K67" s="11"/>
    </row>
    <row r="68" spans="1:11" ht="12.75">
      <c r="A68" s="105"/>
      <c r="B68" s="106"/>
      <c r="C68" s="63"/>
      <c r="D68" s="40"/>
      <c r="E68" s="40"/>
      <c r="F68" s="165"/>
      <c r="G68" s="40"/>
      <c r="H68" s="65"/>
      <c r="J68" s="11"/>
      <c r="K68" s="11"/>
    </row>
    <row r="69" spans="1:11" ht="12.75">
      <c r="A69" s="105"/>
      <c r="B69" s="106"/>
      <c r="C69" s="63"/>
      <c r="D69" s="40"/>
      <c r="E69" s="40"/>
      <c r="F69" s="165"/>
      <c r="G69" s="40"/>
      <c r="H69" s="65"/>
      <c r="J69" s="11"/>
      <c r="K69" s="11"/>
    </row>
    <row r="70" spans="1:11" ht="12.75">
      <c r="A70" s="105"/>
      <c r="B70" s="106"/>
      <c r="C70" s="63">
        <v>2027</v>
      </c>
      <c r="D70" s="40"/>
      <c r="E70" s="40"/>
      <c r="F70" s="165">
        <v>2027</v>
      </c>
      <c r="G70" s="40"/>
      <c r="H70" s="65"/>
      <c r="J70" s="11"/>
      <c r="K70" s="11"/>
    </row>
    <row r="71" spans="1:11" ht="12.75">
      <c r="A71" s="105"/>
      <c r="B71" s="106"/>
      <c r="C71" s="63">
        <v>460112</v>
      </c>
      <c r="D71" s="40"/>
      <c r="E71" s="40"/>
      <c r="F71" s="165">
        <v>161674</v>
      </c>
      <c r="G71" s="40"/>
      <c r="H71" s="65"/>
      <c r="J71" s="11"/>
      <c r="K71" s="11"/>
    </row>
    <row r="72" spans="1:11" ht="12.75">
      <c r="A72" s="105"/>
      <c r="B72" s="106"/>
      <c r="C72" s="63">
        <v>4602</v>
      </c>
      <c r="D72" s="40"/>
      <c r="E72" s="40"/>
      <c r="F72" s="165">
        <v>4602</v>
      </c>
      <c r="G72" s="40"/>
      <c r="H72" s="65"/>
      <c r="J72" s="11"/>
      <c r="K72" s="11"/>
    </row>
    <row r="73" spans="1:11" ht="12.75">
      <c r="A73" s="105"/>
      <c r="B73" s="106"/>
      <c r="C73" s="63"/>
      <c r="D73" s="40"/>
      <c r="E73" s="40"/>
      <c r="F73" s="165"/>
      <c r="G73" s="40"/>
      <c r="H73" s="65"/>
      <c r="J73" s="11"/>
      <c r="K73" s="11"/>
    </row>
    <row r="74" spans="1:11" ht="12.75">
      <c r="A74" s="105"/>
      <c r="B74" s="106"/>
      <c r="C74" s="63"/>
      <c r="D74" s="63"/>
      <c r="E74" s="40"/>
      <c r="F74" s="165"/>
      <c r="G74" s="63"/>
      <c r="H74" s="65"/>
      <c r="J74" s="11"/>
      <c r="K74" s="11"/>
    </row>
    <row r="75" spans="1:11" ht="13.5" thickBot="1">
      <c r="A75" s="105"/>
      <c r="B75" s="106"/>
      <c r="C75" s="63"/>
      <c r="D75" s="40"/>
      <c r="E75" s="40"/>
      <c r="F75" s="30"/>
      <c r="G75" s="40"/>
      <c r="H75" s="65"/>
      <c r="J75" s="11"/>
      <c r="K75" s="11"/>
    </row>
    <row r="76" spans="1:11" ht="13.5" thickBot="1">
      <c r="A76" s="105"/>
      <c r="B76" s="107" t="s">
        <v>73</v>
      </c>
      <c r="C76" s="30"/>
      <c r="D76" s="134">
        <f>SUM(C27:C75)</f>
        <v>2449405</v>
      </c>
      <c r="E76" s="65"/>
      <c r="F76" s="30"/>
      <c r="G76" s="134">
        <f>SUM(F27:F75)</f>
        <v>1959300</v>
      </c>
      <c r="H76" s="65"/>
      <c r="J76" s="11"/>
      <c r="K76" s="11"/>
    </row>
    <row r="77" spans="1:11" ht="12.75">
      <c r="A77" s="105"/>
      <c r="B77" s="107"/>
      <c r="C77" s="247">
        <v>212000</v>
      </c>
      <c r="D77" s="114"/>
      <c r="E77" s="65"/>
      <c r="F77" s="165">
        <v>212000</v>
      </c>
      <c r="G77" s="114"/>
      <c r="H77" s="65"/>
      <c r="J77" s="11"/>
      <c r="K77" s="11"/>
    </row>
    <row r="78" spans="1:11" ht="12.75">
      <c r="A78" s="105"/>
      <c r="B78" s="107"/>
      <c r="C78" s="247">
        <v>7800</v>
      </c>
      <c r="D78" s="114"/>
      <c r="E78" s="65"/>
      <c r="F78" s="165">
        <v>0</v>
      </c>
      <c r="G78" s="114"/>
      <c r="H78" s="65"/>
      <c r="J78" s="11"/>
      <c r="K78" s="11"/>
    </row>
    <row r="79" spans="1:11" ht="12.75">
      <c r="A79" s="105"/>
      <c r="B79" s="107"/>
      <c r="C79" s="247">
        <v>6000</v>
      </c>
      <c r="D79" s="40"/>
      <c r="E79" s="65"/>
      <c r="F79" s="165">
        <v>6000</v>
      </c>
      <c r="G79" s="40"/>
      <c r="H79" s="65"/>
      <c r="J79" s="40"/>
      <c r="K79" s="40"/>
    </row>
    <row r="80" spans="1:11" ht="12.75">
      <c r="A80" s="105"/>
      <c r="B80" s="107"/>
      <c r="C80" s="247">
        <v>34500</v>
      </c>
      <c r="D80" s="40"/>
      <c r="E80" s="65"/>
      <c r="F80" s="165">
        <v>34500</v>
      </c>
      <c r="G80" s="40"/>
      <c r="H80" s="65"/>
      <c r="J80" s="64"/>
      <c r="K80" s="40"/>
    </row>
    <row r="81" spans="1:11" ht="12.75">
      <c r="A81" s="105"/>
      <c r="B81" s="106"/>
      <c r="C81" s="247">
        <v>15031</v>
      </c>
      <c r="D81" s="40"/>
      <c r="E81" s="65"/>
      <c r="F81" s="165">
        <v>15031</v>
      </c>
      <c r="G81" s="40"/>
      <c r="H81" s="65"/>
      <c r="J81" s="64"/>
      <c r="K81" s="40"/>
    </row>
    <row r="82" spans="1:11" ht="12.75">
      <c r="A82" s="105"/>
      <c r="B82" s="106"/>
      <c r="C82" s="247">
        <v>15052</v>
      </c>
      <c r="D82" s="40"/>
      <c r="E82" s="65"/>
      <c r="F82" s="165">
        <v>15052</v>
      </c>
      <c r="G82" s="40"/>
      <c r="H82" s="65"/>
      <c r="J82" s="64"/>
      <c r="K82" s="64"/>
    </row>
    <row r="83" spans="1:11" ht="12.75">
      <c r="A83" s="105"/>
      <c r="B83" s="106"/>
      <c r="C83" s="247">
        <v>2630</v>
      </c>
      <c r="D83" s="40"/>
      <c r="E83" s="65"/>
      <c r="F83" s="165">
        <v>2630</v>
      </c>
      <c r="G83" s="40"/>
      <c r="H83" s="65"/>
      <c r="J83" s="64"/>
      <c r="K83" s="64"/>
    </row>
    <row r="84" spans="1:11" ht="12.75">
      <c r="A84" s="105"/>
      <c r="B84" s="106"/>
      <c r="C84" s="247">
        <v>8000</v>
      </c>
      <c r="D84" s="40"/>
      <c r="E84" s="65"/>
      <c r="F84" s="165">
        <v>8000</v>
      </c>
      <c r="G84" s="40"/>
      <c r="H84" s="65"/>
      <c r="J84" s="64"/>
      <c r="K84" s="64"/>
    </row>
    <row r="85" spans="1:11" ht="12.75">
      <c r="A85" s="105"/>
      <c r="B85" s="106"/>
      <c r="C85" s="247">
        <v>168772</v>
      </c>
      <c r="D85" s="40"/>
      <c r="E85" s="65"/>
      <c r="F85" s="165">
        <v>168772</v>
      </c>
      <c r="G85" s="40"/>
      <c r="H85" s="65"/>
      <c r="J85" s="64"/>
      <c r="K85" s="64"/>
    </row>
    <row r="86" spans="1:11" ht="13.5" customHeight="1">
      <c r="A86" s="105"/>
      <c r="B86" s="106"/>
      <c r="C86" s="247">
        <v>15956</v>
      </c>
      <c r="D86" s="40"/>
      <c r="E86" s="65"/>
      <c r="F86" s="165">
        <v>15956</v>
      </c>
      <c r="G86" s="40"/>
      <c r="H86" s="65"/>
      <c r="J86" s="64"/>
      <c r="K86" s="40"/>
    </row>
    <row r="87" spans="1:11" ht="11.25" customHeight="1">
      <c r="A87" s="105"/>
      <c r="B87" s="106"/>
      <c r="C87" s="247">
        <v>5042</v>
      </c>
      <c r="D87" s="40"/>
      <c r="E87" s="65"/>
      <c r="F87" s="165">
        <v>5042</v>
      </c>
      <c r="G87" s="40"/>
      <c r="H87" s="65"/>
      <c r="J87" s="64"/>
      <c r="K87" s="40"/>
    </row>
    <row r="88" spans="1:11" ht="13.5" customHeight="1">
      <c r="A88" s="105"/>
      <c r="B88" s="106"/>
      <c r="C88" s="247">
        <v>1080</v>
      </c>
      <c r="D88" s="40"/>
      <c r="E88" s="65"/>
      <c r="F88" s="165">
        <v>1080</v>
      </c>
      <c r="G88" s="40"/>
      <c r="H88" s="65"/>
      <c r="J88" s="64"/>
      <c r="K88" s="40"/>
    </row>
    <row r="89" spans="1:11" ht="13.5" customHeight="1">
      <c r="A89" s="105"/>
      <c r="B89" s="106"/>
      <c r="C89" s="247">
        <v>348</v>
      </c>
      <c r="D89" s="40"/>
      <c r="E89" s="65"/>
      <c r="F89" s="165">
        <v>348</v>
      </c>
      <c r="G89" s="40"/>
      <c r="H89" s="65"/>
      <c r="J89" s="64"/>
      <c r="K89" s="40"/>
    </row>
    <row r="90" spans="1:11" ht="10.5" customHeight="1">
      <c r="A90" s="105"/>
      <c r="B90" s="106"/>
      <c r="C90" s="247">
        <v>204500</v>
      </c>
      <c r="D90" s="40"/>
      <c r="E90" s="65"/>
      <c r="F90" s="165">
        <v>204500</v>
      </c>
      <c r="G90" s="40"/>
      <c r="H90" s="65"/>
      <c r="J90" s="64"/>
      <c r="K90" s="40"/>
    </row>
    <row r="91" spans="1:11" ht="11.25" customHeight="1">
      <c r="A91" s="105"/>
      <c r="B91" s="106"/>
      <c r="C91" s="247">
        <v>108246</v>
      </c>
      <c r="D91" s="40"/>
      <c r="E91" s="65"/>
      <c r="F91" s="165">
        <v>108246</v>
      </c>
      <c r="G91" s="114"/>
      <c r="H91" s="65"/>
      <c r="J91" s="64"/>
      <c r="K91" s="40"/>
    </row>
    <row r="92" spans="1:11" ht="12.75" customHeight="1">
      <c r="A92" s="105"/>
      <c r="B92" s="106"/>
      <c r="C92" s="247">
        <v>28646</v>
      </c>
      <c r="D92" s="40"/>
      <c r="E92" s="65"/>
      <c r="F92" s="165">
        <v>28646</v>
      </c>
      <c r="G92" s="40"/>
      <c r="H92" s="65"/>
      <c r="J92" s="64"/>
      <c r="K92" s="40"/>
    </row>
    <row r="93" spans="1:11" ht="12.75" customHeight="1">
      <c r="A93" s="105"/>
      <c r="B93" s="106"/>
      <c r="C93" s="248">
        <v>28794</v>
      </c>
      <c r="D93" s="40"/>
      <c r="E93" s="65"/>
      <c r="F93" s="165">
        <v>28794</v>
      </c>
      <c r="G93" s="40"/>
      <c r="H93" s="65"/>
      <c r="J93" s="40"/>
      <c r="K93" s="40"/>
    </row>
    <row r="94" spans="1:11" ht="12.75" customHeight="1">
      <c r="A94" s="105"/>
      <c r="B94" s="106"/>
      <c r="C94" s="248">
        <v>14496</v>
      </c>
      <c r="D94" s="40"/>
      <c r="E94" s="65"/>
      <c r="F94" s="165">
        <v>14496</v>
      </c>
      <c r="G94" s="40"/>
      <c r="H94" s="65"/>
      <c r="J94" s="40"/>
      <c r="K94" s="40"/>
    </row>
    <row r="95" spans="1:11" ht="12.75" customHeight="1">
      <c r="A95" s="105"/>
      <c r="B95" s="106"/>
      <c r="C95" s="248">
        <v>40946</v>
      </c>
      <c r="D95" s="40"/>
      <c r="E95" s="65"/>
      <c r="F95" s="165">
        <v>40946</v>
      </c>
      <c r="G95" s="40"/>
      <c r="H95" s="65"/>
      <c r="J95" s="40"/>
      <c r="K95" s="40"/>
    </row>
    <row r="96" spans="1:11" ht="12.75">
      <c r="A96" s="105"/>
      <c r="B96" s="106"/>
      <c r="C96" s="248">
        <v>43485</v>
      </c>
      <c r="D96" s="40"/>
      <c r="E96" s="65"/>
      <c r="F96" s="165">
        <v>43485</v>
      </c>
      <c r="G96" s="40"/>
      <c r="H96" s="65"/>
      <c r="J96" s="40"/>
      <c r="K96" s="40"/>
    </row>
    <row r="97" spans="1:11" ht="12.75">
      <c r="A97" s="105"/>
      <c r="B97" s="106"/>
      <c r="C97" s="248">
        <v>20133</v>
      </c>
      <c r="D97" s="40"/>
      <c r="E97" s="65"/>
      <c r="F97" s="165">
        <v>20133</v>
      </c>
      <c r="G97" s="40"/>
      <c r="H97" s="65"/>
      <c r="J97" s="40"/>
      <c r="K97" s="40"/>
    </row>
    <row r="98" spans="1:11" ht="12.75">
      <c r="A98" s="105"/>
      <c r="B98" s="106"/>
      <c r="C98" s="247">
        <v>5294</v>
      </c>
      <c r="D98" s="40"/>
      <c r="E98" s="65"/>
      <c r="F98" s="165">
        <v>5294</v>
      </c>
      <c r="G98" s="40"/>
      <c r="H98" s="65"/>
      <c r="J98" s="40"/>
      <c r="K98" s="40"/>
    </row>
    <row r="99" spans="1:11" ht="12.75">
      <c r="A99" s="105"/>
      <c r="B99" s="106"/>
      <c r="C99" s="247">
        <v>269556</v>
      </c>
      <c r="D99" s="40"/>
      <c r="E99" s="65"/>
      <c r="F99" s="165">
        <v>188689</v>
      </c>
      <c r="G99" s="40"/>
      <c r="H99" s="65"/>
      <c r="J99" s="40"/>
      <c r="K99" s="40"/>
    </row>
    <row r="100" spans="1:11" ht="12.75">
      <c r="A100" s="105"/>
      <c r="B100" s="106"/>
      <c r="C100" s="247"/>
      <c r="D100" s="40"/>
      <c r="E100" s="65"/>
      <c r="F100" s="165"/>
      <c r="G100" s="40"/>
      <c r="H100" s="65"/>
      <c r="J100" s="40"/>
      <c r="K100" s="40"/>
    </row>
    <row r="101" spans="1:11" ht="12.75">
      <c r="A101" s="105"/>
      <c r="B101" s="106"/>
      <c r="C101" s="247"/>
      <c r="D101" s="40"/>
      <c r="E101" s="65"/>
      <c r="F101" s="165"/>
      <c r="G101" s="40"/>
      <c r="H101" s="65"/>
      <c r="J101" s="40"/>
      <c r="K101" s="40"/>
    </row>
    <row r="102" spans="1:11" ht="12.75">
      <c r="A102" s="105"/>
      <c r="B102" s="106"/>
      <c r="C102" s="247"/>
      <c r="D102" s="40"/>
      <c r="E102" s="65"/>
      <c r="F102" s="165"/>
      <c r="G102" s="40"/>
      <c r="H102" s="65"/>
      <c r="J102" s="40"/>
      <c r="K102" s="40"/>
    </row>
    <row r="103" spans="1:11" ht="12.75">
      <c r="A103" s="96"/>
      <c r="B103" s="110"/>
      <c r="C103" s="247"/>
      <c r="D103" s="40"/>
      <c r="E103" s="65"/>
      <c r="F103" s="165"/>
      <c r="G103" s="40"/>
      <c r="H103" s="40"/>
      <c r="J103" s="40"/>
      <c r="K103" s="40"/>
    </row>
    <row r="104" spans="1:11" ht="12.75">
      <c r="A104" s="96"/>
      <c r="B104" s="110"/>
      <c r="C104" s="164"/>
      <c r="D104" s="40"/>
      <c r="E104" s="65"/>
      <c r="F104" s="65"/>
      <c r="G104" s="40"/>
      <c r="H104" s="40"/>
      <c r="J104" s="64"/>
      <c r="K104" s="40"/>
    </row>
    <row r="105" spans="1:11" ht="13.5" thickBot="1">
      <c r="A105" s="96"/>
      <c r="B105" s="110"/>
      <c r="C105" s="164"/>
      <c r="D105" s="40"/>
      <c r="E105" s="65"/>
      <c r="F105" s="65"/>
      <c r="G105" s="40"/>
      <c r="H105" s="40"/>
      <c r="J105" s="64"/>
      <c r="K105" s="40"/>
    </row>
    <row r="106" spans="1:11" ht="13.5" thickBot="1">
      <c r="A106" s="105"/>
      <c r="B106" s="107" t="s">
        <v>73</v>
      </c>
      <c r="D106" s="134">
        <f>SUM(C77:C105)</f>
        <v>1256307</v>
      </c>
      <c r="E106" s="65"/>
      <c r="F106" s="65"/>
      <c r="G106" s="134">
        <f>SUM(F77:F105)</f>
        <v>1167640</v>
      </c>
      <c r="H106" s="65"/>
      <c r="J106" s="11"/>
      <c r="K106" s="11"/>
    </row>
    <row r="107" spans="1:11" ht="13.5" thickBot="1">
      <c r="A107" s="105"/>
      <c r="B107" s="110"/>
      <c r="C107" s="181">
        <v>65000</v>
      </c>
      <c r="D107" s="114"/>
      <c r="E107" s="65"/>
      <c r="F107" s="181">
        <v>65000</v>
      </c>
      <c r="G107" s="206"/>
      <c r="H107" s="65"/>
      <c r="J107" s="11"/>
      <c r="K107" s="11"/>
    </row>
    <row r="108" spans="1:11" ht="12.75">
      <c r="A108" s="105"/>
      <c r="B108" s="96"/>
      <c r="C108" s="181">
        <v>25000</v>
      </c>
      <c r="D108" s="40"/>
      <c r="E108" s="65"/>
      <c r="F108" s="181">
        <v>25000</v>
      </c>
      <c r="G108" s="202"/>
      <c r="H108" s="30"/>
      <c r="J108" s="11"/>
      <c r="K108" s="11"/>
    </row>
    <row r="109" spans="1:11" ht="12.75">
      <c r="A109" s="105"/>
      <c r="B109" s="96"/>
      <c r="C109" s="181">
        <v>3000</v>
      </c>
      <c r="D109" s="40"/>
      <c r="E109" s="65"/>
      <c r="F109" s="181">
        <v>0</v>
      </c>
      <c r="G109" s="63"/>
      <c r="H109" s="30"/>
      <c r="J109" s="11"/>
      <c r="K109" s="11"/>
    </row>
    <row r="110" spans="1:11" ht="12.75">
      <c r="A110" s="105"/>
      <c r="B110" s="96"/>
      <c r="C110" s="181">
        <v>616500</v>
      </c>
      <c r="D110" s="40"/>
      <c r="E110" s="65"/>
      <c r="F110" s="181">
        <v>315000</v>
      </c>
      <c r="G110" s="63"/>
      <c r="H110" s="30"/>
      <c r="J110" s="11"/>
      <c r="K110" s="11"/>
    </row>
    <row r="111" spans="1:11" ht="12.75">
      <c r="A111" s="105"/>
      <c r="B111" s="96"/>
      <c r="C111" s="181">
        <v>4609</v>
      </c>
      <c r="D111" s="40"/>
      <c r="E111" s="65"/>
      <c r="F111" s="181">
        <v>4609</v>
      </c>
      <c r="G111" s="63"/>
      <c r="H111" s="30"/>
      <c r="J111" s="11"/>
      <c r="K111" s="11"/>
    </row>
    <row r="112" spans="1:11" ht="12.75">
      <c r="A112" s="105"/>
      <c r="B112" s="96"/>
      <c r="C112" s="181">
        <v>4615</v>
      </c>
      <c r="D112" s="40"/>
      <c r="E112" s="65"/>
      <c r="F112" s="181">
        <v>4615</v>
      </c>
      <c r="G112" s="63"/>
      <c r="H112" s="30"/>
      <c r="J112" s="11"/>
      <c r="K112" s="11"/>
    </row>
    <row r="113" spans="1:11" ht="12.75">
      <c r="A113" s="105"/>
      <c r="B113" s="96"/>
      <c r="C113" s="181">
        <v>719</v>
      </c>
      <c r="D113" s="40"/>
      <c r="E113" s="65"/>
      <c r="F113" s="181">
        <v>719</v>
      </c>
      <c r="G113" s="63"/>
      <c r="H113" s="30"/>
      <c r="J113" s="11"/>
      <c r="K113" s="11"/>
    </row>
    <row r="114" spans="1:11" ht="12.75">
      <c r="A114" s="105"/>
      <c r="B114" s="96"/>
      <c r="C114" s="181">
        <v>20160</v>
      </c>
      <c r="D114" s="40"/>
      <c r="E114" s="65"/>
      <c r="F114" s="181">
        <v>20160</v>
      </c>
      <c r="G114" s="63"/>
      <c r="H114" s="30"/>
      <c r="J114" s="11"/>
      <c r="K114" s="11"/>
    </row>
    <row r="115" spans="1:11" ht="15" customHeight="1">
      <c r="A115" s="105"/>
      <c r="B115" s="96"/>
      <c r="C115" s="181">
        <v>560</v>
      </c>
      <c r="D115" s="40"/>
      <c r="E115" s="65"/>
      <c r="F115" s="181">
        <v>560</v>
      </c>
      <c r="G115" s="63"/>
      <c r="H115" s="30"/>
      <c r="J115" s="11"/>
      <c r="K115" s="11"/>
    </row>
    <row r="116" spans="1:11" ht="12.75">
      <c r="A116" s="105"/>
      <c r="B116" s="96"/>
      <c r="C116" s="181">
        <v>8195</v>
      </c>
      <c r="D116" s="63"/>
      <c r="E116" s="65"/>
      <c r="F116" s="181">
        <v>8195</v>
      </c>
      <c r="G116" s="63"/>
      <c r="H116" s="30"/>
      <c r="J116" s="11"/>
      <c r="K116" s="11"/>
    </row>
    <row r="117" spans="1:11" ht="12.75">
      <c r="A117" s="105"/>
      <c r="B117" s="96"/>
      <c r="C117" s="181">
        <v>16424</v>
      </c>
      <c r="D117" s="63"/>
      <c r="E117" s="65"/>
      <c r="F117" s="181">
        <v>16424</v>
      </c>
      <c r="G117" s="63"/>
      <c r="H117" s="181"/>
      <c r="J117" s="64"/>
      <c r="K117" s="40"/>
    </row>
    <row r="118" spans="1:11" ht="12.75">
      <c r="A118" s="105"/>
      <c r="B118" s="96"/>
      <c r="C118" s="181">
        <v>51265</v>
      </c>
      <c r="D118" s="40"/>
      <c r="E118" s="65"/>
      <c r="F118" s="181">
        <v>51265</v>
      </c>
      <c r="G118" s="40"/>
      <c r="H118" s="181"/>
      <c r="J118" s="64"/>
      <c r="K118" s="40"/>
    </row>
    <row r="119" spans="1:11" ht="12.75">
      <c r="A119" s="105"/>
      <c r="B119" s="96"/>
      <c r="C119" s="181">
        <v>446390</v>
      </c>
      <c r="D119" s="40"/>
      <c r="E119" s="65"/>
      <c r="F119" s="181">
        <v>432376</v>
      </c>
      <c r="G119" s="40"/>
      <c r="H119" s="181"/>
      <c r="J119" s="64"/>
      <c r="K119" s="64"/>
    </row>
    <row r="120" spans="1:11" ht="12" customHeight="1">
      <c r="A120" s="105"/>
      <c r="B120" s="96"/>
      <c r="C120" s="181">
        <v>41145</v>
      </c>
      <c r="D120" s="40"/>
      <c r="E120" s="65"/>
      <c r="F120" s="181">
        <v>41145</v>
      </c>
      <c r="G120" s="40"/>
      <c r="H120" s="181"/>
      <c r="J120" s="64"/>
      <c r="K120" s="64"/>
    </row>
    <row r="121" spans="1:11" ht="13.5" customHeight="1">
      <c r="A121" s="105"/>
      <c r="B121" s="96"/>
      <c r="C121" s="27">
        <v>109086</v>
      </c>
      <c r="D121" s="40"/>
      <c r="E121" s="65"/>
      <c r="F121" s="181">
        <v>109086</v>
      </c>
      <c r="G121" s="40"/>
      <c r="H121" s="181"/>
      <c r="J121" s="64"/>
      <c r="K121" s="64"/>
    </row>
    <row r="122" spans="1:11" ht="12.75" customHeight="1">
      <c r="A122" s="105"/>
      <c r="B122" s="96"/>
      <c r="C122" s="27">
        <v>99671</v>
      </c>
      <c r="D122" s="40"/>
      <c r="E122" s="65"/>
      <c r="F122" s="181">
        <v>99671</v>
      </c>
      <c r="G122" s="40"/>
      <c r="H122" s="65"/>
      <c r="J122" s="11"/>
      <c r="K122" s="11"/>
    </row>
    <row r="123" spans="1:11" ht="12.75" customHeight="1">
      <c r="A123" s="105"/>
      <c r="B123" s="96"/>
      <c r="C123" s="27">
        <v>106920</v>
      </c>
      <c r="D123" s="40"/>
      <c r="E123" s="65"/>
      <c r="F123" s="181">
        <v>106920</v>
      </c>
      <c r="G123" s="40"/>
      <c r="H123" s="65"/>
      <c r="J123" s="11"/>
      <c r="K123" s="11"/>
    </row>
    <row r="124" spans="1:11" ht="12.75" customHeight="1">
      <c r="A124" s="105"/>
      <c r="B124" s="96"/>
      <c r="C124" s="27">
        <v>144086</v>
      </c>
      <c r="D124" s="40"/>
      <c r="E124" s="65"/>
      <c r="F124" s="181">
        <v>100760</v>
      </c>
      <c r="G124" s="40"/>
      <c r="H124" s="65"/>
      <c r="J124" s="11"/>
      <c r="K124" s="11"/>
    </row>
    <row r="125" spans="1:11" ht="12.75" customHeight="1">
      <c r="A125" s="105"/>
      <c r="B125" s="96"/>
      <c r="C125" s="27"/>
      <c r="D125" s="40"/>
      <c r="E125" s="65"/>
      <c r="F125" s="181"/>
      <c r="G125" s="40"/>
      <c r="H125" s="65"/>
      <c r="J125" s="11"/>
      <c r="K125" s="11"/>
    </row>
    <row r="126" spans="1:11" ht="12.75" customHeight="1">
      <c r="A126" s="105"/>
      <c r="B126" s="96"/>
      <c r="C126" s="29"/>
      <c r="D126" s="40"/>
      <c r="E126" s="65"/>
      <c r="F126" s="181"/>
      <c r="G126" s="40"/>
      <c r="H126" s="65"/>
      <c r="J126" s="11"/>
      <c r="K126" s="11"/>
    </row>
    <row r="127" spans="1:11" ht="12.75" customHeight="1">
      <c r="A127" s="105"/>
      <c r="B127" s="96"/>
      <c r="C127" s="29"/>
      <c r="D127" s="40"/>
      <c r="E127" s="65"/>
      <c r="F127" s="181"/>
      <c r="G127" s="40"/>
      <c r="H127" s="65"/>
      <c r="J127" s="11"/>
      <c r="K127" s="11"/>
    </row>
    <row r="128" spans="1:11" ht="12.75" customHeight="1">
      <c r="A128" s="105"/>
      <c r="B128" s="96"/>
      <c r="C128" s="29"/>
      <c r="D128" s="40"/>
      <c r="E128" s="65"/>
      <c r="F128" s="181"/>
      <c r="G128" s="40"/>
      <c r="H128" s="65"/>
      <c r="J128" s="11"/>
      <c r="K128" s="11"/>
    </row>
    <row r="129" spans="1:11" ht="12.75" customHeight="1">
      <c r="A129" s="105"/>
      <c r="B129" s="96"/>
      <c r="C129" s="29"/>
      <c r="D129" s="40"/>
      <c r="E129" s="65"/>
      <c r="F129" s="181"/>
      <c r="G129" s="40"/>
      <c r="H129" s="65"/>
      <c r="J129" s="11"/>
      <c r="K129" s="11"/>
    </row>
    <row r="130" spans="1:11" ht="12" customHeight="1">
      <c r="A130" s="105"/>
      <c r="B130" s="96"/>
      <c r="C130" s="181"/>
      <c r="D130" s="40"/>
      <c r="E130" s="65"/>
      <c r="F130" s="181"/>
      <c r="G130" s="40"/>
      <c r="H130" s="65"/>
      <c r="J130" s="11"/>
      <c r="K130" s="11"/>
    </row>
    <row r="131" spans="1:11" ht="12.75" customHeight="1">
      <c r="A131" s="105"/>
      <c r="B131" s="96"/>
      <c r="C131" s="181"/>
      <c r="D131" s="40"/>
      <c r="E131" s="65"/>
      <c r="F131" s="40"/>
      <c r="G131" s="40"/>
      <c r="H131" s="65"/>
      <c r="J131" s="11"/>
      <c r="K131" s="11"/>
    </row>
    <row r="132" spans="1:11" ht="13.5" thickBot="1">
      <c r="A132" s="105"/>
      <c r="B132" s="96"/>
      <c r="C132" s="181"/>
      <c r="D132" s="40"/>
      <c r="E132" s="65"/>
      <c r="F132" s="65"/>
      <c r="G132" s="40"/>
      <c r="H132" s="65"/>
      <c r="J132" s="11"/>
      <c r="K132" s="11"/>
    </row>
    <row r="133" spans="1:11" ht="13.5" thickBot="1">
      <c r="A133" s="105"/>
      <c r="B133" s="107" t="s">
        <v>73</v>
      </c>
      <c r="C133" s="64"/>
      <c r="D133" s="134">
        <f>SUM(C106:C132)</f>
        <v>1763345</v>
      </c>
      <c r="E133" s="65"/>
      <c r="F133" s="65"/>
      <c r="G133" s="134">
        <f>SUM(F106:F132)</f>
        <v>1401505</v>
      </c>
      <c r="H133" s="65"/>
      <c r="J133" s="11"/>
      <c r="K133" s="11"/>
    </row>
    <row r="134" spans="1:11" ht="12.75">
      <c r="A134" s="105"/>
      <c r="B134" s="96"/>
      <c r="C134" s="30">
        <v>125000</v>
      </c>
      <c r="D134" s="40"/>
      <c r="E134" s="65"/>
      <c r="F134" s="171">
        <v>125000</v>
      </c>
      <c r="G134" s="40"/>
      <c r="H134" s="65"/>
      <c r="J134" s="11"/>
      <c r="K134" s="11"/>
    </row>
    <row r="135" spans="1:11" ht="12.75">
      <c r="A135" s="105"/>
      <c r="B135" s="96"/>
      <c r="C135" s="30">
        <v>1000</v>
      </c>
      <c r="D135" s="40"/>
      <c r="E135" s="65"/>
      <c r="F135" s="171">
        <v>0</v>
      </c>
      <c r="G135" s="40"/>
      <c r="H135" s="65"/>
      <c r="J135" s="40"/>
      <c r="K135" s="40"/>
    </row>
    <row r="136" spans="1:11" ht="12.75">
      <c r="A136" s="105"/>
      <c r="B136" s="110"/>
      <c r="C136" s="30">
        <v>10000</v>
      </c>
      <c r="D136" s="40"/>
      <c r="E136" s="65"/>
      <c r="F136" s="171">
        <v>10000</v>
      </c>
      <c r="G136" s="40"/>
      <c r="H136" s="65"/>
      <c r="J136" s="40"/>
      <c r="K136" s="40"/>
    </row>
    <row r="137" spans="1:11" ht="12.75">
      <c r="A137" s="105"/>
      <c r="B137" s="110"/>
      <c r="C137" s="30">
        <v>8863</v>
      </c>
      <c r="D137" s="40"/>
      <c r="E137" s="65"/>
      <c r="F137" s="171">
        <v>8863</v>
      </c>
      <c r="G137" s="40"/>
      <c r="H137" s="65"/>
      <c r="J137" s="64"/>
      <c r="K137" s="64"/>
    </row>
    <row r="138" spans="1:11" ht="12.75">
      <c r="A138" s="105"/>
      <c r="B138" s="110"/>
      <c r="C138" s="30">
        <v>8875</v>
      </c>
      <c r="D138" s="40"/>
      <c r="E138" s="65"/>
      <c r="F138" s="171">
        <v>8875</v>
      </c>
      <c r="G138" s="40"/>
      <c r="H138" s="65"/>
      <c r="J138" s="64"/>
      <c r="K138" s="64"/>
    </row>
    <row r="139" spans="1:11" ht="12.75">
      <c r="A139" s="105"/>
      <c r="B139" s="110"/>
      <c r="C139" s="27">
        <v>1499</v>
      </c>
      <c r="D139" s="40"/>
      <c r="E139" s="65"/>
      <c r="F139" s="171">
        <v>1499</v>
      </c>
      <c r="G139" s="40"/>
      <c r="H139" s="65"/>
      <c r="J139" s="64"/>
      <c r="K139" s="64"/>
    </row>
    <row r="140" spans="1:11" ht="10.5" customHeight="1">
      <c r="A140" s="105"/>
      <c r="B140" s="110"/>
      <c r="C140" s="27">
        <v>1395</v>
      </c>
      <c r="D140" s="40"/>
      <c r="E140" s="65"/>
      <c r="F140" s="171">
        <v>1395</v>
      </c>
      <c r="G140" s="40"/>
      <c r="H140" s="65"/>
      <c r="J140" s="64"/>
      <c r="K140" s="64"/>
    </row>
    <row r="141" spans="1:11" ht="10.5" customHeight="1">
      <c r="A141" s="105"/>
      <c r="B141" s="110"/>
      <c r="C141" s="27">
        <v>2200</v>
      </c>
      <c r="D141" s="40"/>
      <c r="E141" s="65"/>
      <c r="F141" s="171">
        <v>2200</v>
      </c>
      <c r="G141" s="40"/>
      <c r="H141" s="65"/>
      <c r="J141" s="64"/>
      <c r="K141" s="64"/>
    </row>
    <row r="142" spans="1:11" ht="10.5" customHeight="1">
      <c r="A142" s="105"/>
      <c r="B142" s="110"/>
      <c r="C142" s="27">
        <v>13336</v>
      </c>
      <c r="D142" s="40"/>
      <c r="E142" s="65"/>
      <c r="F142" s="171">
        <v>13336</v>
      </c>
      <c r="G142" s="40"/>
      <c r="H142" s="65"/>
      <c r="J142" s="64"/>
      <c r="K142" s="64"/>
    </row>
    <row r="143" spans="1:11" ht="10.5" customHeight="1">
      <c r="A143" s="105"/>
      <c r="B143" s="110"/>
      <c r="C143" s="27">
        <v>10650</v>
      </c>
      <c r="D143" s="40"/>
      <c r="E143" s="65"/>
      <c r="F143" s="171">
        <v>10650</v>
      </c>
      <c r="G143" s="40"/>
      <c r="H143" s="65"/>
      <c r="J143" s="64"/>
      <c r="K143" s="64"/>
    </row>
    <row r="144" spans="1:11" ht="10.5" customHeight="1">
      <c r="A144" s="105"/>
      <c r="B144" s="110"/>
      <c r="C144" s="27">
        <v>2400</v>
      </c>
      <c r="D144" s="40"/>
      <c r="E144" s="65"/>
      <c r="F144" s="171">
        <v>2400</v>
      </c>
      <c r="G144" s="40"/>
      <c r="H144" s="65"/>
      <c r="J144" s="64"/>
      <c r="K144" s="64"/>
    </row>
    <row r="145" spans="1:11" ht="10.5" customHeight="1">
      <c r="A145" s="105"/>
      <c r="B145" s="110"/>
      <c r="C145" s="27">
        <v>3000</v>
      </c>
      <c r="D145" s="40"/>
      <c r="E145" s="65"/>
      <c r="F145" s="171">
        <v>3000</v>
      </c>
      <c r="G145" s="40"/>
      <c r="H145" s="65"/>
      <c r="J145" s="64"/>
      <c r="K145" s="64"/>
    </row>
    <row r="146" spans="1:11" ht="10.5" customHeight="1">
      <c r="A146" s="105"/>
      <c r="B146" s="110"/>
      <c r="C146" s="27"/>
      <c r="D146" s="40"/>
      <c r="E146" s="65"/>
      <c r="F146" s="171"/>
      <c r="G146" s="40"/>
      <c r="H146" s="65"/>
      <c r="J146" s="64"/>
      <c r="K146" s="64"/>
    </row>
    <row r="147" spans="1:11" ht="10.5" customHeight="1">
      <c r="A147" s="105"/>
      <c r="B147" s="110"/>
      <c r="C147" s="27"/>
      <c r="D147" s="40"/>
      <c r="E147" s="65"/>
      <c r="F147" s="171"/>
      <c r="G147" s="40"/>
      <c r="H147" s="65"/>
      <c r="J147" s="64"/>
      <c r="K147" s="64"/>
    </row>
    <row r="148" spans="1:11" ht="10.5" customHeight="1">
      <c r="A148" s="105"/>
      <c r="B148" s="110"/>
      <c r="C148" s="27"/>
      <c r="D148" s="40"/>
      <c r="E148" s="65"/>
      <c r="F148" s="171"/>
      <c r="G148" s="40"/>
      <c r="H148" s="65"/>
      <c r="J148" s="64"/>
      <c r="K148" s="64"/>
    </row>
    <row r="149" spans="1:11" ht="10.5" customHeight="1">
      <c r="A149" s="105"/>
      <c r="B149" s="110"/>
      <c r="C149" s="27"/>
      <c r="D149" s="40"/>
      <c r="E149" s="65"/>
      <c r="F149" s="171"/>
      <c r="G149" s="40"/>
      <c r="H149" s="65"/>
      <c r="J149" s="64"/>
      <c r="K149" s="64"/>
    </row>
    <row r="150" spans="1:11" ht="10.5" customHeight="1">
      <c r="A150" s="105"/>
      <c r="B150" s="110"/>
      <c r="C150" s="27"/>
      <c r="D150" s="40"/>
      <c r="E150" s="65"/>
      <c r="F150" s="171"/>
      <c r="G150" s="40"/>
      <c r="H150" s="65"/>
      <c r="J150" s="64"/>
      <c r="K150" s="64"/>
    </row>
    <row r="151" spans="1:11" ht="10.5" customHeight="1">
      <c r="A151" s="105"/>
      <c r="B151" s="110"/>
      <c r="C151" s="27"/>
      <c r="D151" s="40"/>
      <c r="E151" s="65"/>
      <c r="F151" s="171"/>
      <c r="G151" s="40"/>
      <c r="H151" s="65"/>
      <c r="J151" s="64"/>
      <c r="K151" s="64"/>
    </row>
    <row r="152" spans="1:11" ht="10.5" customHeight="1">
      <c r="A152" s="105"/>
      <c r="B152" s="110"/>
      <c r="C152" s="27"/>
      <c r="D152" s="40"/>
      <c r="E152" s="65"/>
      <c r="F152" s="171"/>
      <c r="G152" s="40"/>
      <c r="H152" s="65"/>
      <c r="J152" s="64"/>
      <c r="K152" s="64"/>
    </row>
    <row r="153" spans="1:11" ht="11.25" customHeight="1">
      <c r="A153" s="105"/>
      <c r="B153" s="96"/>
      <c r="C153" s="27"/>
      <c r="D153" s="40"/>
      <c r="E153" s="65"/>
      <c r="F153" s="171"/>
      <c r="G153" s="40"/>
      <c r="H153" s="65"/>
      <c r="J153" s="64"/>
      <c r="K153" s="64"/>
    </row>
    <row r="154" spans="1:11" ht="11.25" customHeight="1">
      <c r="A154" s="105"/>
      <c r="B154" s="96"/>
      <c r="C154" s="27"/>
      <c r="D154" s="40"/>
      <c r="E154" s="65"/>
      <c r="F154" s="171"/>
      <c r="G154" s="40"/>
      <c r="H154" s="65"/>
      <c r="J154" s="64"/>
      <c r="K154" s="64"/>
    </row>
    <row r="155" spans="1:11" ht="13.5" thickBot="1">
      <c r="A155" s="105"/>
      <c r="B155" s="96"/>
      <c r="C155" s="27"/>
      <c r="D155" s="203"/>
      <c r="E155" s="65"/>
      <c r="F155" s="27"/>
      <c r="G155" s="40"/>
      <c r="H155" s="65"/>
      <c r="J155" s="11"/>
      <c r="K155" s="11"/>
    </row>
    <row r="156" spans="1:11" ht="13.5" thickBot="1">
      <c r="A156" s="105"/>
      <c r="B156" s="110" t="s">
        <v>73</v>
      </c>
      <c r="C156" s="27"/>
      <c r="D156" s="134">
        <f>SUM(C134:C156)</f>
        <v>188218</v>
      </c>
      <c r="E156" s="65"/>
      <c r="F156" s="27"/>
      <c r="G156" s="134">
        <f>SUM(F134:F156)</f>
        <v>187218</v>
      </c>
      <c r="H156" s="65"/>
      <c r="J156" s="11"/>
      <c r="K156" s="11"/>
    </row>
    <row r="157" spans="1:11" ht="12.75">
      <c r="A157" s="105"/>
      <c r="B157" s="110"/>
      <c r="C157" s="29">
        <v>80000</v>
      </c>
      <c r="D157" s="114"/>
      <c r="E157" s="65"/>
      <c r="F157" s="165">
        <v>80000</v>
      </c>
      <c r="G157" s="114"/>
      <c r="H157" s="65"/>
      <c r="J157" s="11"/>
      <c r="K157" s="11"/>
    </row>
    <row r="158" spans="1:11" ht="12.75">
      <c r="A158" s="105"/>
      <c r="B158" s="110"/>
      <c r="C158" s="29">
        <v>2700</v>
      </c>
      <c r="D158" s="204"/>
      <c r="E158" s="30"/>
      <c r="F158" s="165">
        <v>0</v>
      </c>
      <c r="G158" s="204"/>
      <c r="H158" s="30"/>
      <c r="J158" s="11"/>
      <c r="K158" s="11"/>
    </row>
    <row r="159" spans="1:11" ht="12.75">
      <c r="A159" s="105"/>
      <c r="B159" s="110"/>
      <c r="C159" s="29">
        <v>1000</v>
      </c>
      <c r="D159" s="204"/>
      <c r="E159" s="30"/>
      <c r="F159" s="165">
        <v>1000</v>
      </c>
      <c r="G159" s="204"/>
      <c r="H159" s="30"/>
      <c r="J159" s="11"/>
      <c r="K159" s="11"/>
    </row>
    <row r="160" spans="1:11" ht="12.75">
      <c r="A160" s="105"/>
      <c r="B160" s="96"/>
      <c r="C160" s="29">
        <v>5672</v>
      </c>
      <c r="D160" s="63"/>
      <c r="E160" s="30"/>
      <c r="F160" s="165">
        <v>5672</v>
      </c>
      <c r="G160" s="63"/>
      <c r="H160" s="30"/>
      <c r="J160" s="11"/>
      <c r="K160" s="11"/>
    </row>
    <row r="161" spans="1:11" ht="12.75">
      <c r="A161" s="105"/>
      <c r="B161" s="96"/>
      <c r="C161" s="29">
        <v>5680</v>
      </c>
      <c r="D161" s="63"/>
      <c r="E161" s="30"/>
      <c r="F161" s="165">
        <v>5680</v>
      </c>
      <c r="G161" s="63"/>
      <c r="H161" s="30"/>
      <c r="J161" s="11"/>
      <c r="K161" s="11"/>
    </row>
    <row r="162" spans="1:11" ht="12.75">
      <c r="A162" s="105"/>
      <c r="B162" s="110"/>
      <c r="C162" s="29">
        <v>914</v>
      </c>
      <c r="D162" s="63"/>
      <c r="E162" s="30"/>
      <c r="F162" s="165">
        <v>914</v>
      </c>
      <c r="G162" s="63"/>
      <c r="H162" s="30"/>
      <c r="J162" s="11"/>
      <c r="K162" s="11"/>
    </row>
    <row r="163" spans="1:11" ht="12.75">
      <c r="A163" s="105"/>
      <c r="B163" s="110"/>
      <c r="C163" s="29">
        <v>16682</v>
      </c>
      <c r="D163" s="63"/>
      <c r="E163" s="30"/>
      <c r="F163" s="165">
        <v>16682</v>
      </c>
      <c r="G163" s="63"/>
      <c r="H163" s="30"/>
      <c r="J163" s="11"/>
      <c r="K163" s="11"/>
    </row>
    <row r="164" spans="1:11" ht="12.75">
      <c r="A164" s="105"/>
      <c r="B164" s="110"/>
      <c r="C164" s="29">
        <v>8862</v>
      </c>
      <c r="D164" s="63"/>
      <c r="E164" s="30"/>
      <c r="F164" s="165">
        <v>8862</v>
      </c>
      <c r="G164" s="63"/>
      <c r="H164" s="30"/>
      <c r="J164" s="11"/>
      <c r="K164" s="11"/>
    </row>
    <row r="165" spans="1:11" ht="12.75">
      <c r="A165" s="105"/>
      <c r="B165" s="110"/>
      <c r="C165" s="29">
        <v>75838</v>
      </c>
      <c r="D165" s="63"/>
      <c r="E165" s="30"/>
      <c r="F165" s="165">
        <v>75838</v>
      </c>
      <c r="G165" s="63"/>
      <c r="H165" s="30"/>
      <c r="J165" s="11"/>
      <c r="K165" s="11"/>
    </row>
    <row r="166" spans="1:11" ht="12.75">
      <c r="A166" s="105"/>
      <c r="B166" s="110"/>
      <c r="C166" s="29">
        <v>54706</v>
      </c>
      <c r="D166" s="63"/>
      <c r="E166" s="30"/>
      <c r="F166" s="165">
        <v>54706</v>
      </c>
      <c r="G166" s="63"/>
      <c r="H166" s="30"/>
      <c r="J166" s="11"/>
      <c r="K166" s="11"/>
    </row>
    <row r="167" spans="1:11" ht="12.75">
      <c r="A167" s="105"/>
      <c r="B167" s="110"/>
      <c r="C167" s="29">
        <v>0</v>
      </c>
      <c r="D167" s="63"/>
      <c r="E167" s="30"/>
      <c r="F167" s="165"/>
      <c r="G167" s="63"/>
      <c r="H167" s="30"/>
      <c r="J167" s="11"/>
      <c r="K167" s="11"/>
    </row>
    <row r="168" spans="1:11" ht="12.75">
      <c r="A168" s="105"/>
      <c r="B168" s="96"/>
      <c r="C168" s="29"/>
      <c r="D168" s="63"/>
      <c r="E168" s="30"/>
      <c r="F168" s="165"/>
      <c r="G168" s="63"/>
      <c r="H168" s="30"/>
      <c r="J168" s="11"/>
      <c r="K168" s="11"/>
    </row>
    <row r="169" spans="1:11" ht="13.5" thickBot="1">
      <c r="A169" s="105"/>
      <c r="B169" s="96"/>
      <c r="C169" s="29"/>
      <c r="D169" s="203"/>
      <c r="E169" s="30"/>
      <c r="F169" s="165"/>
      <c r="G169" s="203"/>
      <c r="H169" s="30"/>
      <c r="J169" s="11"/>
      <c r="K169" s="11"/>
    </row>
    <row r="170" spans="1:11" ht="13.5" thickBot="1">
      <c r="A170" s="105"/>
      <c r="B170" s="110" t="s">
        <v>73</v>
      </c>
      <c r="C170" s="29"/>
      <c r="D170" s="205">
        <f>SUM(C157:C169)</f>
        <v>252054</v>
      </c>
      <c r="E170" s="30"/>
      <c r="F170" s="63">
        <v>0</v>
      </c>
      <c r="G170" s="205">
        <f>SUM(F157:F169)</f>
        <v>249354</v>
      </c>
      <c r="H170" s="30"/>
      <c r="J170" s="11"/>
      <c r="K170" s="11"/>
    </row>
    <row r="171" spans="1:11" ht="13.5" thickBot="1">
      <c r="A171" s="105"/>
      <c r="B171" s="110"/>
      <c r="C171" s="29"/>
      <c r="D171" s="114"/>
      <c r="E171" s="65"/>
      <c r="F171" s="40"/>
      <c r="G171" s="114"/>
      <c r="H171" s="65"/>
      <c r="J171" s="11"/>
      <c r="K171" s="11"/>
    </row>
    <row r="172" spans="1:11" ht="13.5" thickBot="1">
      <c r="A172" s="105"/>
      <c r="B172" s="111" t="s">
        <v>74</v>
      </c>
      <c r="C172" s="29"/>
      <c r="D172" s="40"/>
      <c r="E172" s="134">
        <f>+D76+D106+D133+D156+D170</f>
        <v>5909329</v>
      </c>
      <c r="F172" s="40"/>
      <c r="G172" s="40"/>
      <c r="H172" s="214"/>
      <c r="J172" s="11"/>
      <c r="K172" s="11"/>
    </row>
    <row r="173" spans="1:11" ht="13.5" thickBot="1">
      <c r="A173" s="105"/>
      <c r="B173" s="96"/>
      <c r="C173" s="29"/>
      <c r="D173" s="40"/>
      <c r="E173" s="65"/>
      <c r="F173" s="126">
        <f>E172-H174</f>
        <v>944312</v>
      </c>
      <c r="G173" s="40"/>
      <c r="H173" s="215"/>
      <c r="J173" s="11"/>
      <c r="K173" s="11"/>
    </row>
    <row r="174" spans="1:8" ht="13.5" thickBot="1">
      <c r="A174" s="105"/>
      <c r="B174" s="96"/>
      <c r="C174" s="63"/>
      <c r="D174" s="40"/>
      <c r="E174" s="65"/>
      <c r="F174" s="40"/>
      <c r="G174" s="40"/>
      <c r="H174" s="134">
        <f>+G76+G106+G133+G156+G170</f>
        <v>4965017</v>
      </c>
    </row>
    <row r="175" spans="1:8" ht="12.75">
      <c r="A175" s="105"/>
      <c r="B175" s="96"/>
      <c r="C175" s="63"/>
      <c r="D175" s="40"/>
      <c r="E175" s="65"/>
      <c r="F175" s="40"/>
      <c r="G175" s="40"/>
      <c r="H175" s="65"/>
    </row>
    <row r="176" spans="1:8" ht="12.75">
      <c r="A176" s="105"/>
      <c r="B176" s="96"/>
      <c r="C176" s="63"/>
      <c r="D176" s="40"/>
      <c r="E176" s="65"/>
      <c r="F176" s="40"/>
      <c r="G176" s="40"/>
      <c r="H176" s="65"/>
    </row>
    <row r="177" spans="1:8" ht="12.75">
      <c r="A177" s="105"/>
      <c r="B177" s="96"/>
      <c r="C177" s="63"/>
      <c r="D177" s="40"/>
      <c r="E177" s="113"/>
      <c r="F177" s="40"/>
      <c r="G177" s="40"/>
      <c r="H177" s="65"/>
    </row>
    <row r="178" spans="1:8" ht="12.75">
      <c r="A178" s="105" t="s">
        <v>76</v>
      </c>
      <c r="B178" s="96"/>
      <c r="C178" s="63"/>
      <c r="D178" s="40"/>
      <c r="E178" s="113"/>
      <c r="F178" s="40"/>
      <c r="G178" s="40"/>
      <c r="H178" s="113">
        <v>397650</v>
      </c>
    </row>
    <row r="179" spans="1:10" ht="13.5" thickBot="1">
      <c r="A179" s="105" t="s">
        <v>116</v>
      </c>
      <c r="B179" s="96"/>
      <c r="C179" s="63"/>
      <c r="D179" s="40"/>
      <c r="E179" s="113">
        <v>0</v>
      </c>
      <c r="F179" s="40"/>
      <c r="G179" s="40"/>
      <c r="H179" s="65"/>
      <c r="J179" s="42"/>
    </row>
    <row r="180" spans="1:8" ht="13.5" thickBot="1">
      <c r="A180" s="50" t="s">
        <v>79</v>
      </c>
      <c r="B180" s="96"/>
      <c r="C180" s="63"/>
      <c r="D180" s="40"/>
      <c r="E180" s="134">
        <f>E26-E172</f>
        <v>-546662</v>
      </c>
      <c r="F180" s="40"/>
      <c r="G180" s="40"/>
      <c r="H180" s="134">
        <f>H26-H174+H177-H178</f>
        <v>6724113</v>
      </c>
    </row>
    <row r="181" spans="1:8" ht="12.75">
      <c r="A181" s="50"/>
      <c r="B181" s="96"/>
      <c r="C181" s="63"/>
      <c r="D181" s="40"/>
      <c r="E181" s="65"/>
      <c r="F181" s="40"/>
      <c r="G181" s="40"/>
      <c r="H181" s="65"/>
    </row>
    <row r="182" spans="1:8" ht="12.75">
      <c r="A182" s="105"/>
      <c r="B182" s="112"/>
      <c r="C182" s="66"/>
      <c r="D182" s="67"/>
      <c r="E182" s="68"/>
      <c r="F182" s="67"/>
      <c r="G182" s="67"/>
      <c r="H182" s="68"/>
    </row>
    <row r="183" spans="1:8" ht="12.75">
      <c r="A183" s="108" t="s">
        <v>102</v>
      </c>
      <c r="B183" s="106"/>
      <c r="C183" s="63"/>
      <c r="D183" s="40"/>
      <c r="E183" s="65"/>
      <c r="F183" s="63"/>
      <c r="G183" s="40"/>
      <c r="H183" s="65"/>
    </row>
    <row r="184" spans="1:8" ht="12.75">
      <c r="A184" s="50" t="s">
        <v>77</v>
      </c>
      <c r="B184" s="106"/>
      <c r="C184" s="63"/>
      <c r="D184" s="40"/>
      <c r="E184" s="65"/>
      <c r="F184" s="63"/>
      <c r="G184" s="40"/>
      <c r="H184" s="65"/>
    </row>
    <row r="185" spans="1:10" ht="12.75">
      <c r="A185" s="105" t="s">
        <v>62</v>
      </c>
      <c r="B185" s="106"/>
      <c r="C185" s="63"/>
      <c r="D185" s="40"/>
      <c r="E185" s="65"/>
      <c r="F185" s="63"/>
      <c r="G185" s="40">
        <v>3234934</v>
      </c>
      <c r="H185" s="65"/>
      <c r="I185" s="36"/>
      <c r="J185" s="36"/>
    </row>
    <row r="186" spans="1:10" ht="12.75">
      <c r="A186" s="105" t="s">
        <v>63</v>
      </c>
      <c r="B186" s="106"/>
      <c r="C186" s="63"/>
      <c r="D186" s="40"/>
      <c r="E186" s="65"/>
      <c r="F186" s="63"/>
      <c r="G186" s="40">
        <v>1175404</v>
      </c>
      <c r="H186" s="65"/>
      <c r="I186" s="36"/>
      <c r="J186" s="36"/>
    </row>
    <row r="187" spans="1:10" ht="12.75">
      <c r="A187" s="105" t="s">
        <v>100</v>
      </c>
      <c r="B187" s="106"/>
      <c r="C187" s="63"/>
      <c r="D187" s="40"/>
      <c r="E187" s="65"/>
      <c r="F187" s="63"/>
      <c r="G187" s="40">
        <v>230000</v>
      </c>
      <c r="H187" s="65"/>
      <c r="I187" s="36"/>
      <c r="J187" s="36"/>
    </row>
    <row r="188" spans="1:10" ht="12.75">
      <c r="A188" s="105" t="s">
        <v>65</v>
      </c>
      <c r="B188" s="106"/>
      <c r="C188" s="63"/>
      <c r="D188" s="40"/>
      <c r="E188" s="65"/>
      <c r="F188" s="63"/>
      <c r="G188" s="40">
        <v>1240200</v>
      </c>
      <c r="H188" s="65"/>
      <c r="I188" s="36"/>
      <c r="J188" s="36"/>
    </row>
    <row r="189" spans="1:10" ht="12.75">
      <c r="A189" s="105" t="s">
        <v>106</v>
      </c>
      <c r="B189" s="106"/>
      <c r="C189" s="63"/>
      <c r="D189" s="40"/>
      <c r="E189" s="65"/>
      <c r="F189" s="63"/>
      <c r="G189" s="40">
        <v>843575</v>
      </c>
      <c r="H189" s="65"/>
      <c r="I189" s="36"/>
      <c r="J189" s="36"/>
    </row>
    <row r="190" spans="1:8" ht="12.75">
      <c r="A190" s="105"/>
      <c r="B190" s="106"/>
      <c r="C190" s="63"/>
      <c r="D190" s="40"/>
      <c r="E190" s="65"/>
      <c r="F190" s="63"/>
      <c r="G190" s="40"/>
      <c r="H190" s="65"/>
    </row>
    <row r="191" spans="1:8" ht="12.75">
      <c r="A191" s="105" t="s">
        <v>95</v>
      </c>
      <c r="B191" s="106"/>
      <c r="C191" s="63"/>
      <c r="D191" s="40">
        <v>1381509</v>
      </c>
      <c r="E191" s="65"/>
      <c r="F191" s="63"/>
      <c r="G191" s="40"/>
      <c r="H191" s="65"/>
    </row>
    <row r="192" spans="1:8" ht="12.75">
      <c r="A192" s="105" t="s">
        <v>96</v>
      </c>
      <c r="B192" s="106"/>
      <c r="C192" s="63"/>
      <c r="D192" s="40">
        <v>1928171</v>
      </c>
      <c r="E192" s="65"/>
      <c r="F192" s="63"/>
      <c r="G192" s="40"/>
      <c r="H192" s="65"/>
    </row>
    <row r="193" spans="2:9" ht="12.75">
      <c r="B193" s="107" t="s">
        <v>74</v>
      </c>
      <c r="C193" s="63"/>
      <c r="D193" s="40"/>
      <c r="E193" s="113">
        <f>D191-D192</f>
        <v>-546662</v>
      </c>
      <c r="F193" s="63"/>
      <c r="G193" s="114"/>
      <c r="H193" s="113">
        <f>SUM(G184:G189)</f>
        <v>6724113</v>
      </c>
      <c r="I193" s="42"/>
    </row>
    <row r="194" spans="1:8" ht="12.75">
      <c r="A194" s="105"/>
      <c r="B194" s="106"/>
      <c r="C194" s="63"/>
      <c r="D194" s="40"/>
      <c r="E194" s="65"/>
      <c r="F194" s="63"/>
      <c r="G194" s="40"/>
      <c r="H194" s="65"/>
    </row>
    <row r="195" spans="1:8" ht="12.75">
      <c r="A195" s="105"/>
      <c r="B195" s="106"/>
      <c r="C195" s="273" t="s">
        <v>80</v>
      </c>
      <c r="D195" s="274"/>
      <c r="E195" s="31">
        <f>E180-E193-E179</f>
        <v>0</v>
      </c>
      <c r="F195" s="63"/>
      <c r="G195" s="40"/>
      <c r="H195" s="31">
        <f>SUM(H180-H193)</f>
        <v>0</v>
      </c>
    </row>
    <row r="196" spans="1:8" ht="12.75">
      <c r="A196" s="138"/>
      <c r="B196" s="115"/>
      <c r="C196" s="66"/>
      <c r="D196" s="67"/>
      <c r="E196" s="68"/>
      <c r="F196" s="66"/>
      <c r="G196" s="67"/>
      <c r="H196" s="68"/>
    </row>
    <row r="197" spans="1:8" ht="12.75">
      <c r="A197" s="96"/>
      <c r="B197" s="72"/>
      <c r="C197" s="72"/>
      <c r="D197" s="72"/>
      <c r="E197" s="72"/>
      <c r="F197" s="72"/>
      <c r="G197" s="72"/>
      <c r="H197" s="72"/>
    </row>
    <row r="198" spans="1:8" ht="12.75">
      <c r="A198" s="96"/>
      <c r="B198" s="72"/>
      <c r="C198" s="96"/>
      <c r="D198" s="96"/>
      <c r="E198" s="96"/>
      <c r="F198" s="96"/>
      <c r="G198" s="96"/>
      <c r="H198" s="72"/>
    </row>
    <row r="199" spans="1:8" ht="12.75">
      <c r="A199" s="72"/>
      <c r="B199" s="116"/>
      <c r="C199" s="40"/>
      <c r="D199" s="40"/>
      <c r="E199" s="40"/>
      <c r="F199" s="96"/>
      <c r="G199" s="96"/>
      <c r="H199" s="72"/>
    </row>
    <row r="200" spans="1:8" ht="12.75">
      <c r="A200" s="72"/>
      <c r="B200" s="116"/>
      <c r="C200" s="40"/>
      <c r="D200" s="40"/>
      <c r="E200" s="96"/>
      <c r="F200" s="96"/>
      <c r="G200" s="96"/>
      <c r="H200" s="72" t="s">
        <v>117</v>
      </c>
    </row>
    <row r="201" spans="1:8" ht="12.75">
      <c r="A201" s="72"/>
      <c r="B201" s="116"/>
      <c r="C201" s="40"/>
      <c r="D201" s="40"/>
      <c r="E201" s="96"/>
      <c r="F201" s="96"/>
      <c r="G201" s="96"/>
      <c r="H201" s="72"/>
    </row>
    <row r="202" spans="1:8" ht="12.75">
      <c r="A202" s="72"/>
      <c r="B202" s="116"/>
      <c r="C202" s="40"/>
      <c r="D202" s="40"/>
      <c r="E202" s="96"/>
      <c r="F202" s="96"/>
      <c r="G202" s="96"/>
      <c r="H202" s="72"/>
    </row>
    <row r="203" spans="1:8" ht="12.75">
      <c r="A203" s="96"/>
      <c r="B203" s="40"/>
      <c r="C203" s="40"/>
      <c r="D203" s="40"/>
      <c r="E203" s="96"/>
      <c r="F203" s="96"/>
      <c r="G203" s="96"/>
      <c r="H203" s="96"/>
    </row>
    <row r="204" spans="1:8" ht="12.75">
      <c r="A204" s="96"/>
      <c r="B204" s="40"/>
      <c r="C204" s="40"/>
      <c r="D204" s="40"/>
      <c r="E204" s="96"/>
      <c r="F204" s="96"/>
      <c r="G204" s="96"/>
      <c r="H204" s="96"/>
    </row>
    <row r="205" spans="1:8" ht="12.75">
      <c r="A205" s="96"/>
      <c r="B205" s="40"/>
      <c r="C205" s="40"/>
      <c r="D205" s="114"/>
      <c r="E205" s="40"/>
      <c r="F205" s="96"/>
      <c r="G205" s="96"/>
      <c r="H205" s="96"/>
    </row>
    <row r="206" spans="1:8" ht="12.75">
      <c r="A206" s="96"/>
      <c r="B206" s="96"/>
      <c r="C206" s="95"/>
      <c r="D206" s="96"/>
      <c r="E206" s="96"/>
      <c r="F206" s="117"/>
      <c r="G206" s="117"/>
      <c r="H206" s="96"/>
    </row>
    <row r="207" spans="1:8" ht="12.75">
      <c r="A207" s="96"/>
      <c r="B207" s="96"/>
      <c r="C207" s="40"/>
      <c r="D207" s="96"/>
      <c r="E207" s="96"/>
      <c r="F207" s="96"/>
      <c r="G207" s="118"/>
      <c r="H207" s="137"/>
    </row>
    <row r="208" spans="1:8" ht="12.75">
      <c r="A208" s="96"/>
      <c r="B208" s="96"/>
      <c r="C208" s="40"/>
      <c r="D208" s="96"/>
      <c r="E208" s="117"/>
      <c r="F208" s="117"/>
      <c r="G208" s="96"/>
      <c r="H208" s="137"/>
    </row>
    <row r="209" spans="1:8" ht="12.75">
      <c r="A209" s="96"/>
      <c r="B209" s="96"/>
      <c r="C209" s="96"/>
      <c r="D209" s="96"/>
      <c r="E209" s="96"/>
      <c r="F209" s="96"/>
      <c r="G209" s="118"/>
      <c r="H209" s="137"/>
    </row>
    <row r="210" spans="1:8" ht="12.75">
      <c r="A210" s="96"/>
      <c r="B210" s="96"/>
      <c r="C210" s="114"/>
      <c r="D210" s="96"/>
      <c r="E210" s="96"/>
      <c r="F210" s="118"/>
      <c r="G210" s="118"/>
      <c r="H210" s="96"/>
    </row>
    <row r="211" spans="1:8" ht="12.75">
      <c r="A211" s="96"/>
      <c r="B211" s="96"/>
      <c r="C211" s="96"/>
      <c r="D211" s="96"/>
      <c r="E211" s="96"/>
      <c r="F211" s="96"/>
      <c r="G211" s="96"/>
      <c r="H211" s="96"/>
    </row>
    <row r="212" spans="1:8" ht="12.75">
      <c r="A212" s="96"/>
      <c r="B212" s="96"/>
      <c r="C212" s="96"/>
      <c r="D212" s="96"/>
      <c r="E212" s="96"/>
      <c r="F212" s="96"/>
      <c r="G212" s="118"/>
      <c r="H212" s="96"/>
    </row>
    <row r="213" spans="1:8" ht="12.75">
      <c r="A213" s="96"/>
      <c r="B213" s="96"/>
      <c r="C213" s="96"/>
      <c r="D213" s="96"/>
      <c r="E213" s="96"/>
      <c r="F213" s="127"/>
      <c r="G213" s="96"/>
      <c r="H213" s="96"/>
    </row>
    <row r="214" spans="1:8" ht="12.75">
      <c r="A214" s="96"/>
      <c r="B214" s="96"/>
      <c r="C214" s="117"/>
      <c r="D214" s="117"/>
      <c r="E214" s="96"/>
      <c r="F214" s="127"/>
      <c r="G214" s="96"/>
      <c r="H214" s="96"/>
    </row>
    <row r="215" spans="1:8" ht="12.75">
      <c r="A215" s="96"/>
      <c r="B215" s="96"/>
      <c r="C215" s="96"/>
      <c r="D215" s="96"/>
      <c r="E215" s="118"/>
      <c r="F215" s="127"/>
      <c r="G215" s="96"/>
      <c r="H215" s="96"/>
    </row>
    <row r="216" spans="1:8" ht="12.75">
      <c r="A216" s="96"/>
      <c r="B216" s="96"/>
      <c r="C216" s="96"/>
      <c r="D216" s="118"/>
      <c r="E216" s="118"/>
      <c r="F216" s="119"/>
      <c r="G216" s="96"/>
      <c r="H216" s="96"/>
    </row>
    <row r="217" spans="1:8" ht="12.75">
      <c r="A217" s="72"/>
      <c r="B217" s="96"/>
      <c r="C217" s="96"/>
      <c r="D217" s="96"/>
      <c r="E217" s="96"/>
      <c r="F217" s="119"/>
      <c r="G217" s="96"/>
      <c r="H217" s="72"/>
    </row>
    <row r="218" spans="1:8" ht="12.75">
      <c r="A218" s="72"/>
      <c r="B218" s="96"/>
      <c r="C218" s="96"/>
      <c r="D218" s="96"/>
      <c r="E218" s="118"/>
      <c r="F218" s="120"/>
      <c r="G218" s="72"/>
      <c r="H218" s="72"/>
    </row>
    <row r="219" spans="1:8" ht="12.75">
      <c r="A219" s="72"/>
      <c r="B219" s="96"/>
      <c r="C219" s="96"/>
      <c r="D219" s="96"/>
      <c r="E219" s="96"/>
      <c r="F219" s="119"/>
      <c r="G219" s="72"/>
      <c r="H219" s="72"/>
    </row>
    <row r="220" spans="1:6" ht="12.75">
      <c r="A220" s="72"/>
      <c r="F220" s="93"/>
    </row>
  </sheetData>
  <sheetProtection/>
  <mergeCells count="2">
    <mergeCell ref="C195:D195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0.140625" style="54" customWidth="1"/>
    <col min="2" max="2" width="13.28125" style="46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 t="s">
        <v>122</v>
      </c>
      <c r="B1" s="260"/>
      <c r="C1" s="260"/>
      <c r="D1" s="260"/>
      <c r="E1" s="260"/>
    </row>
    <row r="2" spans="1:5" s="57" customFormat="1" ht="12.75">
      <c r="A2" s="281" t="s">
        <v>123</v>
      </c>
      <c r="B2" s="281"/>
      <c r="C2" s="281"/>
      <c r="D2" s="281"/>
      <c r="E2" s="281"/>
    </row>
    <row r="3" spans="1:5" s="57" customFormat="1" ht="12.75">
      <c r="A3" s="55"/>
      <c r="B3" s="55"/>
      <c r="C3" s="55"/>
      <c r="D3" s="55"/>
      <c r="E3" s="55"/>
    </row>
    <row r="4" spans="1:5" s="57" customFormat="1" ht="12.75">
      <c r="A4" s="224" t="s">
        <v>143</v>
      </c>
      <c r="B4" s="230" t="s">
        <v>147</v>
      </c>
      <c r="C4" s="213"/>
      <c r="D4" s="55"/>
      <c r="E4" s="55"/>
    </row>
    <row r="5" spans="1:5" s="57" customFormat="1" ht="12.75">
      <c r="A5" s="224" t="s">
        <v>144</v>
      </c>
      <c r="B5" s="231">
        <v>41153</v>
      </c>
      <c r="C5" s="55"/>
      <c r="D5" s="55"/>
      <c r="E5" s="55"/>
    </row>
    <row r="6" spans="1:5" s="57" customFormat="1" ht="12.75">
      <c r="A6" s="55"/>
      <c r="B6" s="55"/>
      <c r="C6" s="55"/>
      <c r="D6" s="55"/>
      <c r="E6" s="55"/>
    </row>
    <row r="7" spans="1:5" s="57" customFormat="1" ht="12.75">
      <c r="A7" s="223"/>
      <c r="B7" s="223"/>
      <c r="C7" s="223"/>
      <c r="D7" s="223"/>
      <c r="E7" s="223"/>
    </row>
    <row r="8" spans="1:5" ht="12.75">
      <c r="A8" s="217"/>
      <c r="B8" s="218">
        <v>1</v>
      </c>
      <c r="C8" s="218">
        <v>2</v>
      </c>
      <c r="D8" s="218">
        <v>3</v>
      </c>
      <c r="E8" s="218">
        <v>4</v>
      </c>
    </row>
    <row r="9" spans="1:5" ht="15.75" customHeight="1">
      <c r="A9" s="277" t="s">
        <v>45</v>
      </c>
      <c r="B9" s="226" t="s">
        <v>124</v>
      </c>
      <c r="C9" s="225" t="s">
        <v>126</v>
      </c>
      <c r="D9" s="228" t="s">
        <v>127</v>
      </c>
      <c r="E9" s="279" t="s">
        <v>129</v>
      </c>
    </row>
    <row r="10" spans="1:5" ht="15.75" customHeight="1">
      <c r="A10" s="278"/>
      <c r="B10" s="227" t="s">
        <v>125</v>
      </c>
      <c r="C10" s="223" t="s">
        <v>148</v>
      </c>
      <c r="D10" s="229" t="s">
        <v>128</v>
      </c>
      <c r="E10" s="280"/>
    </row>
    <row r="11" ht="15.75">
      <c r="C11" s="52"/>
    </row>
    <row r="12" spans="1:5" ht="12.75">
      <c r="A12" s="219" t="s">
        <v>130</v>
      </c>
      <c r="B12" s="232">
        <v>39610874</v>
      </c>
      <c r="C12" s="234">
        <v>2125321</v>
      </c>
      <c r="D12" s="234">
        <v>23460597</v>
      </c>
      <c r="E12" s="234">
        <f>B12-D12</f>
        <v>16150277</v>
      </c>
    </row>
    <row r="13" spans="1:5" ht="12.75">
      <c r="A13" s="219" t="s">
        <v>131</v>
      </c>
      <c r="B13" s="232"/>
      <c r="C13" s="234"/>
      <c r="D13" s="234"/>
      <c r="E13" s="234"/>
    </row>
    <row r="14" spans="1:5" ht="12.75">
      <c r="A14" s="220" t="s">
        <v>132</v>
      </c>
      <c r="B14" s="232">
        <v>11040000</v>
      </c>
      <c r="C14" s="234">
        <v>1051745</v>
      </c>
      <c r="D14" s="234">
        <v>8967326</v>
      </c>
      <c r="E14" s="234">
        <f>B14-D14</f>
        <v>2072674</v>
      </c>
    </row>
    <row r="15" spans="1:5" ht="12.75">
      <c r="A15" s="216" t="s">
        <v>133</v>
      </c>
      <c r="B15" s="235">
        <f>SUM(B12:B14)</f>
        <v>50650874</v>
      </c>
      <c r="C15" s="233">
        <f>SUM(C12:C14)</f>
        <v>3177066</v>
      </c>
      <c r="D15" s="233">
        <f>SUM(D12:D14)</f>
        <v>32427923</v>
      </c>
      <c r="E15" s="233">
        <f>B15-D15</f>
        <v>18222951</v>
      </c>
    </row>
    <row r="16" spans="1:6" s="53" customFormat="1" ht="12.75">
      <c r="A16" s="282"/>
      <c r="B16" s="282"/>
      <c r="C16" s="282"/>
      <c r="D16" s="94"/>
      <c r="E16" s="233"/>
      <c r="F16" s="94"/>
    </row>
    <row r="17" spans="1:6" ht="12.75">
      <c r="A17" s="282"/>
      <c r="B17" s="282"/>
      <c r="C17" s="282"/>
      <c r="D17" s="94"/>
      <c r="E17" s="233"/>
      <c r="F17" s="94"/>
    </row>
    <row r="18" spans="1:6" ht="12.75">
      <c r="A18" s="221" t="s">
        <v>134</v>
      </c>
      <c r="B18" s="94"/>
      <c r="C18" s="96"/>
      <c r="D18" s="207"/>
      <c r="E18" s="233"/>
      <c r="F18" s="207"/>
    </row>
    <row r="19" spans="1:6" ht="12.75">
      <c r="A19" s="94"/>
      <c r="B19" s="95"/>
      <c r="C19" s="96"/>
      <c r="D19" s="208"/>
      <c r="E19" s="233"/>
      <c r="F19" s="208"/>
    </row>
    <row r="20" spans="1:6" ht="12.75">
      <c r="A20" s="222" t="s">
        <v>151</v>
      </c>
      <c r="B20" s="240">
        <v>2320264</v>
      </c>
      <c r="C20" s="238">
        <v>653633</v>
      </c>
      <c r="D20" s="239">
        <v>1119972</v>
      </c>
      <c r="E20" s="233">
        <f aca="true" t="shared" si="0" ref="E20:E30">B20-D20</f>
        <v>1200292</v>
      </c>
      <c r="F20" s="208"/>
    </row>
    <row r="21" spans="1:6" ht="12.75">
      <c r="A21" s="222" t="s">
        <v>135</v>
      </c>
      <c r="B21" s="240">
        <v>1199864</v>
      </c>
      <c r="C21" s="238">
        <v>253148</v>
      </c>
      <c r="D21" s="239">
        <v>1029469</v>
      </c>
      <c r="E21" s="233">
        <f t="shared" si="0"/>
        <v>170395</v>
      </c>
      <c r="F21" s="208"/>
    </row>
    <row r="22" spans="1:6" ht="12.75">
      <c r="A22" s="222" t="s">
        <v>136</v>
      </c>
      <c r="B22" s="240">
        <v>7444872</v>
      </c>
      <c r="C22" s="238">
        <v>724072</v>
      </c>
      <c r="D22" s="239">
        <v>6799083</v>
      </c>
      <c r="E22" s="233">
        <f t="shared" si="0"/>
        <v>645789</v>
      </c>
      <c r="F22" s="208"/>
    </row>
    <row r="23" spans="1:6" ht="12.75">
      <c r="A23" s="222" t="s">
        <v>137</v>
      </c>
      <c r="B23" s="240">
        <v>27736787</v>
      </c>
      <c r="C23" s="238">
        <v>3672633</v>
      </c>
      <c r="D23" s="239">
        <v>19743575</v>
      </c>
      <c r="E23" s="233">
        <f t="shared" si="0"/>
        <v>7993212</v>
      </c>
      <c r="F23" s="208"/>
    </row>
    <row r="24" spans="1:6" ht="12.75">
      <c r="A24" s="222" t="s">
        <v>138</v>
      </c>
      <c r="B24" s="240">
        <v>11874087</v>
      </c>
      <c r="C24" s="238">
        <v>711455</v>
      </c>
      <c r="D24" s="239">
        <v>8274051</v>
      </c>
      <c r="E24" s="233">
        <f t="shared" si="0"/>
        <v>3600036</v>
      </c>
      <c r="F24" s="208"/>
    </row>
    <row r="25" spans="1:6" ht="12.75">
      <c r="A25" s="222" t="s">
        <v>139</v>
      </c>
      <c r="B25" s="240">
        <v>75000</v>
      </c>
      <c r="C25" s="238"/>
      <c r="D25" s="239">
        <v>36619</v>
      </c>
      <c r="E25" s="233">
        <f t="shared" si="0"/>
        <v>38381</v>
      </c>
      <c r="F25" s="208"/>
    </row>
    <row r="26" spans="1:6" ht="12.75">
      <c r="A26" s="222" t="s">
        <v>140</v>
      </c>
      <c r="B26" s="237"/>
      <c r="C26" s="238"/>
      <c r="D26" s="239"/>
      <c r="E26" s="233"/>
      <c r="F26" s="208"/>
    </row>
    <row r="27" spans="1:6" ht="12.75">
      <c r="A27" s="222" t="s">
        <v>141</v>
      </c>
      <c r="B27" s="237"/>
      <c r="C27" s="238"/>
      <c r="D27" s="239"/>
      <c r="E27" s="233"/>
      <c r="F27" s="208"/>
    </row>
    <row r="28" spans="1:6" ht="12.75">
      <c r="A28" s="222" t="s">
        <v>142</v>
      </c>
      <c r="B28" s="237"/>
      <c r="C28" s="238"/>
      <c r="D28" s="239"/>
      <c r="E28" s="233"/>
      <c r="F28" s="208"/>
    </row>
    <row r="29" spans="1:6" ht="12.75">
      <c r="A29" s="94"/>
      <c r="B29" s="117"/>
      <c r="C29" s="96"/>
      <c r="D29" s="208"/>
      <c r="E29" s="233"/>
      <c r="F29" s="208"/>
    </row>
    <row r="30" spans="1:6" ht="12.75">
      <c r="A30" s="221" t="s">
        <v>145</v>
      </c>
      <c r="B30" s="241">
        <f>SUM(B20:B29)</f>
        <v>50650874</v>
      </c>
      <c r="C30" s="241">
        <f>SUM(C20:C29)</f>
        <v>6014941</v>
      </c>
      <c r="D30" s="241">
        <f>SUM(D20:D29)</f>
        <v>37002769</v>
      </c>
      <c r="E30" s="233">
        <f t="shared" si="0"/>
        <v>13648105</v>
      </c>
      <c r="F30" s="208"/>
    </row>
    <row r="31" spans="1:6" ht="12.75">
      <c r="A31" s="94"/>
      <c r="B31" s="95"/>
      <c r="C31" s="96"/>
      <c r="D31" s="208"/>
      <c r="E31" s="208"/>
      <c r="F31" s="208"/>
    </row>
    <row r="32" spans="1:6" ht="12.75">
      <c r="A32" s="221" t="s">
        <v>146</v>
      </c>
      <c r="B32" s="237">
        <f>B15-B30</f>
        <v>0</v>
      </c>
      <c r="C32" s="237">
        <f>C15-C30</f>
        <v>-2837875</v>
      </c>
      <c r="D32" s="237">
        <f>D15-D30</f>
        <v>-4574846</v>
      </c>
      <c r="E32" s="237">
        <f>E15-E30</f>
        <v>4574846</v>
      </c>
      <c r="F32" s="208"/>
    </row>
    <row r="33" spans="1:6" ht="12.75">
      <c r="A33" s="94"/>
      <c r="B33" s="117"/>
      <c r="C33" s="96"/>
      <c r="D33" s="208"/>
      <c r="E33" s="208"/>
      <c r="F33" s="208"/>
    </row>
    <row r="34" spans="1:7" ht="12.75">
      <c r="A34" s="94"/>
      <c r="B34" s="95"/>
      <c r="C34" s="96"/>
      <c r="D34" s="208"/>
      <c r="E34" s="208"/>
      <c r="F34" s="208"/>
      <c r="G34" s="62"/>
    </row>
    <row r="35" spans="1:7" ht="12.75">
      <c r="A35" s="221" t="s">
        <v>149</v>
      </c>
      <c r="B35" s="95"/>
      <c r="C35" s="236" t="s">
        <v>150</v>
      </c>
      <c r="D35" s="114"/>
      <c r="E35" s="114"/>
      <c r="F35" s="208"/>
      <c r="G35" s="62"/>
    </row>
    <row r="36" spans="1:7" ht="12.75">
      <c r="A36" s="94"/>
      <c r="B36" s="95"/>
      <c r="C36" s="96"/>
      <c r="D36" s="208"/>
      <c r="E36" s="208"/>
      <c r="F36" s="208"/>
      <c r="G36" s="62"/>
    </row>
    <row r="37" spans="1:7" ht="12.75">
      <c r="A37" s="94"/>
      <c r="B37" s="117"/>
      <c r="C37" s="96"/>
      <c r="D37" s="208"/>
      <c r="E37" s="208"/>
      <c r="F37" s="208"/>
      <c r="G37" s="62"/>
    </row>
    <row r="38" spans="1:7" ht="12.75">
      <c r="A38" s="94"/>
      <c r="B38" s="95"/>
      <c r="C38" s="96"/>
      <c r="D38" s="208"/>
      <c r="E38" s="208"/>
      <c r="F38" s="208"/>
      <c r="G38" s="62"/>
    </row>
    <row r="39" spans="1:7" ht="12.75">
      <c r="A39" s="94"/>
      <c r="B39" s="95"/>
      <c r="C39" s="96"/>
      <c r="D39" s="208"/>
      <c r="E39" s="208"/>
      <c r="F39" s="208"/>
      <c r="G39" s="62"/>
    </row>
    <row r="40" spans="1:7" ht="12.75">
      <c r="A40" s="94"/>
      <c r="B40" s="95"/>
      <c r="C40" s="96"/>
      <c r="D40" s="208"/>
      <c r="E40" s="208"/>
      <c r="F40" s="208"/>
      <c r="G40" s="62"/>
    </row>
    <row r="41" spans="1:7" ht="12.75">
      <c r="A41" s="94"/>
      <c r="B41" s="95"/>
      <c r="C41" s="96"/>
      <c r="D41" s="208"/>
      <c r="E41" s="208"/>
      <c r="F41" s="208"/>
      <c r="G41" s="62"/>
    </row>
    <row r="42" spans="1:7" ht="12.75">
      <c r="A42" s="94"/>
      <c r="B42" s="95"/>
      <c r="C42" s="96"/>
      <c r="D42" s="208"/>
      <c r="E42" s="208"/>
      <c r="F42" s="208"/>
      <c r="G42" s="62"/>
    </row>
    <row r="43" spans="1:7" ht="12.75">
      <c r="A43" s="94"/>
      <c r="B43" s="117"/>
      <c r="C43" s="96"/>
      <c r="D43" s="208"/>
      <c r="E43" s="208"/>
      <c r="F43" s="208"/>
      <c r="G43" s="62"/>
    </row>
    <row r="44" spans="1:7" ht="12.75">
      <c r="A44" s="94"/>
      <c r="B44" s="95"/>
      <c r="C44" s="96"/>
      <c r="D44" s="208"/>
      <c r="E44" s="208"/>
      <c r="F44" s="208"/>
      <c r="G44" s="62"/>
    </row>
    <row r="45" spans="1:7" ht="12.75">
      <c r="A45" s="94"/>
      <c r="B45" s="95"/>
      <c r="C45" s="96"/>
      <c r="D45" s="208"/>
      <c r="E45" s="208"/>
      <c r="F45" s="208"/>
      <c r="G45" s="62"/>
    </row>
    <row r="46" spans="1:7" ht="12.75">
      <c r="A46" s="94"/>
      <c r="B46" s="117"/>
      <c r="C46" s="96"/>
      <c r="D46" s="208"/>
      <c r="E46" s="208"/>
      <c r="F46" s="208"/>
      <c r="G46" s="62"/>
    </row>
    <row r="47" spans="1:7" ht="12.75">
      <c r="A47" s="94"/>
      <c r="B47" s="95"/>
      <c r="C47" s="96"/>
      <c r="D47" s="208"/>
      <c r="E47" s="208"/>
      <c r="F47" s="208"/>
      <c r="G47" s="62"/>
    </row>
    <row r="48" spans="1:7" ht="12.75">
      <c r="A48" s="94"/>
      <c r="B48" s="95"/>
      <c r="C48" s="96"/>
      <c r="D48" s="208"/>
      <c r="E48" s="208"/>
      <c r="F48" s="208"/>
      <c r="G48" s="62"/>
    </row>
    <row r="49" spans="1:7" ht="12.75">
      <c r="A49" s="94"/>
      <c r="B49" s="95"/>
      <c r="C49" s="96"/>
      <c r="D49" s="208"/>
      <c r="E49" s="208"/>
      <c r="F49" s="208"/>
      <c r="G49" s="62"/>
    </row>
    <row r="50" spans="1:7" ht="12.75">
      <c r="A50" s="94"/>
      <c r="B50" s="95"/>
      <c r="C50" s="96"/>
      <c r="D50" s="208"/>
      <c r="E50" s="208"/>
      <c r="F50" s="208"/>
      <c r="G50" s="62"/>
    </row>
    <row r="51" spans="1:7" ht="12.75">
      <c r="A51" s="94"/>
      <c r="B51" s="95"/>
      <c r="C51" s="96"/>
      <c r="D51" s="208"/>
      <c r="E51" s="208"/>
      <c r="F51" s="208"/>
      <c r="G51" s="62"/>
    </row>
    <row r="52" spans="1:7" ht="12.75">
      <c r="A52" s="94"/>
      <c r="B52" s="117"/>
      <c r="C52" s="96"/>
      <c r="D52" s="208"/>
      <c r="E52" s="208"/>
      <c r="F52" s="208"/>
      <c r="G52" s="62"/>
    </row>
    <row r="53" spans="1:7" ht="12.75">
      <c r="A53" s="94"/>
      <c r="B53" s="95"/>
      <c r="C53" s="96"/>
      <c r="D53" s="208"/>
      <c r="E53" s="208"/>
      <c r="F53" s="208"/>
      <c r="G53" s="62"/>
    </row>
    <row r="54" spans="1:7" ht="12.75">
      <c r="A54" s="94"/>
      <c r="B54" s="95"/>
      <c r="C54" s="96"/>
      <c r="D54" s="208"/>
      <c r="E54" s="208"/>
      <c r="F54" s="208"/>
      <c r="G54" s="62"/>
    </row>
    <row r="55" spans="1:7" ht="12.75">
      <c r="A55" s="94"/>
      <c r="B55" s="95"/>
      <c r="C55" s="96"/>
      <c r="D55" s="208"/>
      <c r="E55" s="208"/>
      <c r="F55" s="208"/>
      <c r="G55" s="62"/>
    </row>
    <row r="56" spans="1:7" ht="12.75">
      <c r="A56" s="94"/>
      <c r="B56" s="95"/>
      <c r="C56" s="96"/>
      <c r="D56" s="208"/>
      <c r="E56" s="208"/>
      <c r="F56" s="208"/>
      <c r="G56" s="62"/>
    </row>
    <row r="57" spans="1:7" ht="12.75">
      <c r="A57" s="94"/>
      <c r="B57" s="95"/>
      <c r="C57" s="96"/>
      <c r="D57" s="208"/>
      <c r="E57" s="208"/>
      <c r="F57" s="208"/>
      <c r="G57" s="62"/>
    </row>
    <row r="58" spans="1:6" ht="14.25" customHeight="1">
      <c r="A58" s="94"/>
      <c r="B58" s="95"/>
      <c r="C58" s="94"/>
      <c r="D58" s="114"/>
      <c r="E58" s="114"/>
      <c r="F58" s="114"/>
    </row>
    <row r="59" spans="1:6" ht="12.75">
      <c r="A59" s="55"/>
      <c r="B59" s="6"/>
      <c r="C59" s="11"/>
      <c r="D59" s="11"/>
      <c r="E59" s="11"/>
      <c r="F59" s="11"/>
    </row>
    <row r="60" spans="1:3" s="11" customFormat="1" ht="15.75">
      <c r="A60" s="55"/>
      <c r="B60" s="6"/>
      <c r="C60" s="35"/>
    </row>
    <row r="61" spans="1:3" s="11" customFormat="1" ht="15.75">
      <c r="A61" s="55"/>
      <c r="B61" s="6"/>
      <c r="C61" s="35"/>
    </row>
    <row r="62" spans="1:3" s="11" customFormat="1" ht="15.75">
      <c r="A62" s="55"/>
      <c r="B62" s="6"/>
      <c r="C62" s="35"/>
    </row>
    <row r="63" spans="1:6" ht="12.75">
      <c r="A63" s="55"/>
      <c r="B63" s="6"/>
      <c r="C63" s="11"/>
      <c r="D63" s="11"/>
      <c r="E63" s="11"/>
      <c r="F63" s="11"/>
    </row>
    <row r="64" spans="1:6" ht="12.75">
      <c r="A64" s="282"/>
      <c r="B64" s="282"/>
      <c r="C64" s="282"/>
      <c r="D64" s="94"/>
      <c r="E64" s="94"/>
      <c r="F64" s="94"/>
    </row>
    <row r="65" spans="1:6" ht="12.75">
      <c r="A65" s="282"/>
      <c r="B65" s="282"/>
      <c r="C65" s="282"/>
      <c r="D65" s="94"/>
      <c r="E65" s="94"/>
      <c r="F65" s="94"/>
    </row>
    <row r="66" spans="1:6" ht="12.75">
      <c r="A66" s="94"/>
      <c r="B66" s="117"/>
      <c r="C66" s="96"/>
      <c r="D66" s="96"/>
      <c r="E66" s="96"/>
      <c r="F66" s="96"/>
    </row>
    <row r="67" spans="1:7" ht="12.75">
      <c r="A67" s="94"/>
      <c r="B67" s="95"/>
      <c r="C67" s="96"/>
      <c r="D67" s="40"/>
      <c r="E67" s="40"/>
      <c r="F67" s="40"/>
      <c r="G67" s="62"/>
    </row>
    <row r="68" spans="1:7" ht="12.75">
      <c r="A68" s="94"/>
      <c r="B68" s="95"/>
      <c r="C68" s="96"/>
      <c r="D68" s="40"/>
      <c r="E68" s="40"/>
      <c r="F68" s="40"/>
      <c r="G68" s="62"/>
    </row>
    <row r="69" spans="1:7" ht="12.75">
      <c r="A69" s="94"/>
      <c r="B69" s="95"/>
      <c r="C69" s="96"/>
      <c r="D69" s="40"/>
      <c r="E69" s="40"/>
      <c r="F69" s="40"/>
      <c r="G69" s="62"/>
    </row>
    <row r="70" spans="1:7" ht="12.75">
      <c r="A70" s="94"/>
      <c r="B70" s="95"/>
      <c r="C70" s="96"/>
      <c r="D70" s="40"/>
      <c r="E70" s="40"/>
      <c r="F70" s="40"/>
      <c r="G70" s="62"/>
    </row>
    <row r="71" spans="1:7" ht="12.75">
      <c r="A71" s="94"/>
      <c r="B71" s="95"/>
      <c r="C71" s="96"/>
      <c r="D71" s="40"/>
      <c r="E71" s="40"/>
      <c r="F71" s="40"/>
      <c r="G71" s="62"/>
    </row>
    <row r="72" spans="1:7" ht="12.75">
      <c r="A72" s="94"/>
      <c r="B72" s="95"/>
      <c r="C72" s="96"/>
      <c r="D72" s="40"/>
      <c r="E72" s="40"/>
      <c r="F72" s="40"/>
      <c r="G72" s="62"/>
    </row>
    <row r="73" spans="1:7" ht="12.75">
      <c r="A73" s="94"/>
      <c r="B73" s="95"/>
      <c r="C73" s="96"/>
      <c r="D73" s="40"/>
      <c r="E73" s="40"/>
      <c r="F73" s="40"/>
      <c r="G73" s="62"/>
    </row>
    <row r="74" spans="1:7" ht="12.75">
      <c r="A74" s="94"/>
      <c r="B74" s="95"/>
      <c r="C74" s="96"/>
      <c r="D74" s="40"/>
      <c r="E74" s="40"/>
      <c r="F74" s="40"/>
      <c r="G74" s="62"/>
    </row>
    <row r="75" spans="1:7" ht="12.75">
      <c r="A75" s="94"/>
      <c r="B75" s="95"/>
      <c r="C75" s="96"/>
      <c r="D75" s="40"/>
      <c r="E75" s="40"/>
      <c r="F75" s="40"/>
      <c r="G75" s="62"/>
    </row>
    <row r="76" spans="1:7" ht="12.75">
      <c r="A76" s="94"/>
      <c r="B76" s="117"/>
      <c r="C76" s="96"/>
      <c r="D76" s="40"/>
      <c r="E76" s="40"/>
      <c r="F76" s="40"/>
      <c r="G76" s="62"/>
    </row>
    <row r="77" spans="1:7" ht="12.75">
      <c r="A77" s="94"/>
      <c r="B77" s="95"/>
      <c r="C77" s="96"/>
      <c r="D77" s="40"/>
      <c r="E77" s="40"/>
      <c r="F77" s="40"/>
      <c r="G77" s="62"/>
    </row>
    <row r="78" spans="1:7" ht="12.75">
      <c r="A78" s="94"/>
      <c r="B78" s="95"/>
      <c r="C78" s="96"/>
      <c r="D78" s="40"/>
      <c r="E78" s="40"/>
      <c r="F78" s="40"/>
      <c r="G78" s="62"/>
    </row>
    <row r="79" spans="1:7" ht="12.75">
      <c r="A79" s="94"/>
      <c r="B79" s="95"/>
      <c r="C79" s="96"/>
      <c r="D79" s="40"/>
      <c r="E79" s="40"/>
      <c r="F79" s="40"/>
      <c r="G79" s="62"/>
    </row>
    <row r="80" spans="1:7" ht="12.75">
      <c r="A80" s="94"/>
      <c r="B80" s="95"/>
      <c r="C80" s="96"/>
      <c r="D80" s="40"/>
      <c r="E80" s="40"/>
      <c r="F80" s="40"/>
      <c r="G80" s="62"/>
    </row>
    <row r="81" spans="1:7" ht="12.75">
      <c r="A81" s="94"/>
      <c r="B81" s="95"/>
      <c r="C81" s="96"/>
      <c r="D81" s="40"/>
      <c r="E81" s="40"/>
      <c r="F81" s="40"/>
      <c r="G81" s="62"/>
    </row>
    <row r="82" spans="1:7" ht="12.75">
      <c r="A82" s="94"/>
      <c r="B82" s="95"/>
      <c r="C82" s="96"/>
      <c r="D82" s="40"/>
      <c r="E82" s="40"/>
      <c r="F82" s="40"/>
      <c r="G82" s="62"/>
    </row>
    <row r="83" spans="1:7" ht="12.75">
      <c r="A83" s="94"/>
      <c r="B83" s="95"/>
      <c r="C83" s="96"/>
      <c r="D83" s="40"/>
      <c r="E83" s="40"/>
      <c r="F83" s="40"/>
      <c r="G83" s="62"/>
    </row>
    <row r="84" spans="1:7" ht="12.75">
      <c r="A84" s="94"/>
      <c r="B84" s="95"/>
      <c r="C84" s="96"/>
      <c r="D84" s="40"/>
      <c r="E84" s="40"/>
      <c r="F84" s="40"/>
      <c r="G84" s="62"/>
    </row>
    <row r="85" spans="1:7" ht="12.75">
      <c r="A85" s="94"/>
      <c r="B85" s="95"/>
      <c r="C85" s="96"/>
      <c r="D85" s="40"/>
      <c r="E85" s="40"/>
      <c r="F85" s="40"/>
      <c r="G85" s="62"/>
    </row>
    <row r="86" spans="1:7" ht="12.75">
      <c r="A86" s="94"/>
      <c r="B86" s="95"/>
      <c r="C86" s="96"/>
      <c r="D86" s="40"/>
      <c r="E86" s="40"/>
      <c r="F86" s="40"/>
      <c r="G86" s="62"/>
    </row>
    <row r="87" spans="1:7" ht="12.75">
      <c r="A87" s="94"/>
      <c r="B87" s="117"/>
      <c r="C87" s="96"/>
      <c r="D87" s="40"/>
      <c r="E87" s="40"/>
      <c r="F87" s="40"/>
      <c r="G87" s="62"/>
    </row>
    <row r="88" spans="1:7" ht="12.75">
      <c r="A88" s="94"/>
      <c r="B88" s="95"/>
      <c r="C88" s="96"/>
      <c r="D88" s="40"/>
      <c r="E88" s="40"/>
      <c r="F88" s="40"/>
      <c r="G88" s="62"/>
    </row>
    <row r="89" spans="1:7" ht="12.75">
      <c r="A89" s="94"/>
      <c r="B89" s="95"/>
      <c r="C89" s="96"/>
      <c r="D89" s="40"/>
      <c r="E89" s="40"/>
      <c r="F89" s="40"/>
      <c r="G89" s="62"/>
    </row>
    <row r="90" spans="1:7" ht="12.75">
      <c r="A90" s="94"/>
      <c r="B90" s="95"/>
      <c r="C90" s="96"/>
      <c r="D90" s="40"/>
      <c r="E90" s="40"/>
      <c r="F90" s="40"/>
      <c r="G90" s="62"/>
    </row>
    <row r="91" spans="1:7" ht="12.75">
      <c r="A91" s="94"/>
      <c r="B91" s="95"/>
      <c r="C91" s="96"/>
      <c r="D91" s="40"/>
      <c r="E91" s="40"/>
      <c r="F91" s="40"/>
      <c r="G91" s="62"/>
    </row>
    <row r="92" spans="1:7" ht="12.75">
      <c r="A92" s="94"/>
      <c r="B92" s="95"/>
      <c r="C92" s="96"/>
      <c r="D92" s="40"/>
      <c r="E92" s="40"/>
      <c r="F92" s="40"/>
      <c r="G92" s="62"/>
    </row>
    <row r="93" spans="1:7" ht="12.75">
      <c r="A93" s="94"/>
      <c r="B93" s="95"/>
      <c r="C93" s="96"/>
      <c r="D93" s="40"/>
      <c r="E93" s="40"/>
      <c r="F93" s="40"/>
      <c r="G93" s="62"/>
    </row>
    <row r="94" spans="1:7" ht="12.75">
      <c r="A94" s="94"/>
      <c r="B94" s="95"/>
      <c r="C94" s="96"/>
      <c r="D94" s="40"/>
      <c r="E94" s="40"/>
      <c r="F94" s="40"/>
      <c r="G94" s="62"/>
    </row>
    <row r="95" spans="1:7" ht="12.75">
      <c r="A95" s="94"/>
      <c r="B95" s="95"/>
      <c r="C95" s="96"/>
      <c r="D95" s="40"/>
      <c r="E95" s="40"/>
      <c r="F95" s="40"/>
      <c r="G95" s="62"/>
    </row>
    <row r="96" spans="1:7" ht="12.75">
      <c r="A96" s="94"/>
      <c r="B96" s="117"/>
      <c r="C96" s="96"/>
      <c r="D96" s="40"/>
      <c r="E96" s="40"/>
      <c r="F96" s="40"/>
      <c r="G96" s="62"/>
    </row>
    <row r="97" spans="1:7" ht="12.75">
      <c r="A97" s="94"/>
      <c r="B97" s="95"/>
      <c r="C97" s="96"/>
      <c r="D97" s="40"/>
      <c r="E97" s="40"/>
      <c r="F97" s="40"/>
      <c r="G97" s="62"/>
    </row>
    <row r="98" spans="1:7" ht="12.75">
      <c r="A98" s="94"/>
      <c r="B98" s="95"/>
      <c r="C98" s="96"/>
      <c r="D98" s="40"/>
      <c r="E98" s="40"/>
      <c r="F98" s="40"/>
      <c r="G98" s="62"/>
    </row>
    <row r="99" spans="1:7" ht="12.75">
      <c r="A99" s="94"/>
      <c r="B99" s="95"/>
      <c r="C99" s="96"/>
      <c r="D99" s="40"/>
      <c r="E99" s="40"/>
      <c r="F99" s="40"/>
      <c r="G99" s="62"/>
    </row>
    <row r="100" spans="1:7" ht="12.75">
      <c r="A100" s="94"/>
      <c r="B100" s="95"/>
      <c r="C100" s="96"/>
      <c r="D100" s="40"/>
      <c r="E100" s="40"/>
      <c r="F100" s="40"/>
      <c r="G100" s="62"/>
    </row>
    <row r="101" spans="1:7" ht="12.75">
      <c r="A101" s="94"/>
      <c r="B101" s="95"/>
      <c r="C101" s="96"/>
      <c r="D101" s="40"/>
      <c r="E101" s="40"/>
      <c r="F101" s="40"/>
      <c r="G101" s="62"/>
    </row>
    <row r="102" spans="1:7" ht="12.75">
      <c r="A102" s="94"/>
      <c r="B102" s="95"/>
      <c r="C102" s="96"/>
      <c r="D102" s="40"/>
      <c r="E102" s="40"/>
      <c r="F102" s="40"/>
      <c r="G102" s="62"/>
    </row>
    <row r="103" spans="1:7" ht="12.75">
      <c r="A103" s="94"/>
      <c r="B103" s="117"/>
      <c r="C103" s="96"/>
      <c r="D103" s="40"/>
      <c r="E103" s="40"/>
      <c r="F103" s="40"/>
      <c r="G103" s="62"/>
    </row>
    <row r="104" spans="1:7" ht="12.75">
      <c r="A104" s="94"/>
      <c r="B104" s="95"/>
      <c r="C104" s="96"/>
      <c r="D104" s="40"/>
      <c r="E104" s="40"/>
      <c r="F104" s="40"/>
      <c r="G104" s="62"/>
    </row>
    <row r="105" spans="1:7" ht="12.75">
      <c r="A105" s="94"/>
      <c r="B105" s="95"/>
      <c r="C105" s="96"/>
      <c r="D105" s="40"/>
      <c r="E105" s="40"/>
      <c r="F105" s="40"/>
      <c r="G105" s="62"/>
    </row>
    <row r="106" spans="1:7" ht="12.75">
      <c r="A106" s="94"/>
      <c r="B106" s="95"/>
      <c r="C106" s="96"/>
      <c r="D106" s="40"/>
      <c r="E106" s="40"/>
      <c r="F106" s="40"/>
      <c r="G106" s="62"/>
    </row>
    <row r="107" spans="1:7" ht="12.75">
      <c r="A107" s="94"/>
      <c r="B107" s="95"/>
      <c r="C107" s="96"/>
      <c r="D107" s="40"/>
      <c r="E107" s="40"/>
      <c r="F107" s="40"/>
      <c r="G107" s="62"/>
    </row>
    <row r="108" spans="1:7" ht="12.75">
      <c r="A108" s="94"/>
      <c r="B108" s="117"/>
      <c r="C108" s="96"/>
      <c r="D108" s="40"/>
      <c r="E108" s="40"/>
      <c r="F108" s="40"/>
      <c r="G108" s="62"/>
    </row>
    <row r="109" spans="1:7" ht="12.75">
      <c r="A109" s="94"/>
      <c r="B109" s="95"/>
      <c r="C109" s="96"/>
      <c r="D109" s="40"/>
      <c r="E109" s="40"/>
      <c r="F109" s="40"/>
      <c r="G109" s="62"/>
    </row>
    <row r="110" spans="1:7" ht="12.75">
      <c r="A110" s="94"/>
      <c r="B110" s="95"/>
      <c r="C110" s="96"/>
      <c r="D110" s="40"/>
      <c r="E110" s="40"/>
      <c r="F110" s="40"/>
      <c r="G110" s="62"/>
    </row>
    <row r="111" spans="1:7" ht="12.75">
      <c r="A111" s="94"/>
      <c r="B111" s="95"/>
      <c r="C111" s="96"/>
      <c r="D111" s="40"/>
      <c r="E111" s="40"/>
      <c r="F111" s="40"/>
      <c r="G111" s="62"/>
    </row>
    <row r="112" spans="1:7" ht="12.75">
      <c r="A112" s="94"/>
      <c r="B112" s="95"/>
      <c r="C112" s="96"/>
      <c r="D112" s="40"/>
      <c r="E112" s="40"/>
      <c r="F112" s="40"/>
      <c r="G112" s="62"/>
    </row>
    <row r="113" spans="1:7" ht="12.75">
      <c r="A113" s="94"/>
      <c r="B113" s="95"/>
      <c r="C113" s="96"/>
      <c r="D113" s="40"/>
      <c r="E113" s="40"/>
      <c r="F113" s="40"/>
      <c r="G113" s="62"/>
    </row>
    <row r="114" spans="1:7" s="11" customFormat="1" ht="12.75">
      <c r="A114" s="94"/>
      <c r="B114" s="95"/>
      <c r="C114" s="96"/>
      <c r="D114" s="40"/>
      <c r="E114" s="40"/>
      <c r="F114" s="40"/>
      <c r="G114" s="93"/>
    </row>
    <row r="115" spans="1:7" ht="12.75">
      <c r="A115" s="94"/>
      <c r="B115" s="117"/>
      <c r="C115" s="96"/>
      <c r="D115" s="40"/>
      <c r="E115" s="40"/>
      <c r="F115" s="40"/>
      <c r="G115" s="62"/>
    </row>
    <row r="116" spans="1:6" ht="12.75">
      <c r="A116" s="94"/>
      <c r="B116" s="95"/>
      <c r="C116" s="96"/>
      <c r="D116" s="40"/>
      <c r="E116" s="40"/>
      <c r="F116" s="40"/>
    </row>
    <row r="117" spans="1:6" ht="12.75">
      <c r="A117" s="94"/>
      <c r="B117" s="95"/>
      <c r="C117" s="96"/>
      <c r="D117" s="40"/>
      <c r="E117" s="40"/>
      <c r="F117" s="40"/>
    </row>
    <row r="118" spans="1:6" ht="12.75">
      <c r="A118" s="94"/>
      <c r="B118" s="95"/>
      <c r="C118" s="96"/>
      <c r="D118" s="40"/>
      <c r="E118" s="40"/>
      <c r="F118" s="40"/>
    </row>
    <row r="119" spans="1:6" ht="12.75">
      <c r="A119" s="94"/>
      <c r="B119" s="95"/>
      <c r="C119" s="96"/>
      <c r="D119" s="40"/>
      <c r="E119" s="40"/>
      <c r="F119" s="40"/>
    </row>
    <row r="120" spans="1:6" ht="12.75">
      <c r="A120" s="94"/>
      <c r="B120" s="95"/>
      <c r="C120" s="96"/>
      <c r="D120" s="40"/>
      <c r="E120" s="40"/>
      <c r="F120" s="40"/>
    </row>
    <row r="121" spans="1:6" ht="12.75">
      <c r="A121" s="94"/>
      <c r="B121" s="95"/>
      <c r="C121" s="96"/>
      <c r="D121" s="40"/>
      <c r="E121" s="40"/>
      <c r="F121" s="40"/>
    </row>
    <row r="122" spans="1:6" ht="12.75">
      <c r="A122" s="94"/>
      <c r="B122" s="117"/>
      <c r="C122" s="96"/>
      <c r="D122" s="40"/>
      <c r="E122" s="40"/>
      <c r="F122" s="40"/>
    </row>
    <row r="123" spans="1:6" ht="12.75">
      <c r="A123" s="94"/>
      <c r="B123" s="95"/>
      <c r="C123" s="96"/>
      <c r="D123" s="40"/>
      <c r="E123" s="40"/>
      <c r="F123" s="40"/>
    </row>
    <row r="124" spans="1:6" ht="12.75">
      <c r="A124" s="94"/>
      <c r="B124" s="95"/>
      <c r="C124" s="96"/>
      <c r="D124" s="40"/>
      <c r="E124" s="40"/>
      <c r="F124" s="40"/>
    </row>
    <row r="125" spans="1:6" ht="12.75">
      <c r="A125" s="94"/>
      <c r="B125" s="95"/>
      <c r="C125" s="96"/>
      <c r="D125" s="40"/>
      <c r="E125" s="40"/>
      <c r="F125" s="40"/>
    </row>
    <row r="126" spans="1:6" ht="12.75">
      <c r="A126" s="94"/>
      <c r="B126" s="95"/>
      <c r="C126" s="96"/>
      <c r="D126" s="40"/>
      <c r="E126" s="40"/>
      <c r="F126" s="40"/>
    </row>
    <row r="127" spans="1:6" ht="12.75">
      <c r="A127" s="94"/>
      <c r="B127" s="95"/>
      <c r="C127" s="96"/>
      <c r="D127" s="40"/>
      <c r="E127" s="40"/>
      <c r="F127" s="40"/>
    </row>
    <row r="128" spans="1:6" ht="12.75">
      <c r="A128" s="94"/>
      <c r="B128" s="95"/>
      <c r="C128" s="96"/>
      <c r="D128" s="40"/>
      <c r="E128" s="40"/>
      <c r="F128" s="40"/>
    </row>
    <row r="129" spans="1:6" ht="12.75">
      <c r="A129" s="94"/>
      <c r="B129" s="117"/>
      <c r="C129" s="96"/>
      <c r="D129" s="40"/>
      <c r="E129" s="40"/>
      <c r="F129" s="40"/>
    </row>
    <row r="130" spans="1:6" ht="12.75">
      <c r="A130" s="94"/>
      <c r="B130" s="95"/>
      <c r="C130" s="96"/>
      <c r="D130" s="40"/>
      <c r="E130" s="40"/>
      <c r="F130" s="40"/>
    </row>
    <row r="131" spans="1:6" ht="12.75">
      <c r="A131" s="94"/>
      <c r="B131" s="95"/>
      <c r="C131" s="96"/>
      <c r="D131" s="40"/>
      <c r="E131" s="40"/>
      <c r="F131" s="40"/>
    </row>
    <row r="132" spans="1:6" ht="12.75">
      <c r="A132" s="94"/>
      <c r="B132" s="95"/>
      <c r="C132" s="96"/>
      <c r="D132" s="40"/>
      <c r="E132" s="40"/>
      <c r="F132" s="40"/>
    </row>
    <row r="133" spans="1:6" ht="12.75">
      <c r="A133" s="94"/>
      <c r="B133" s="95"/>
      <c r="C133" s="96"/>
      <c r="D133" s="40"/>
      <c r="E133" s="40"/>
      <c r="F133" s="40"/>
    </row>
    <row r="134" spans="1:6" ht="12.75">
      <c r="A134" s="94"/>
      <c r="B134" s="95"/>
      <c r="C134" s="96"/>
      <c r="D134" s="40"/>
      <c r="E134" s="40"/>
      <c r="F134" s="40"/>
    </row>
    <row r="135" spans="1:6" ht="12.75">
      <c r="A135" s="94"/>
      <c r="B135" s="95"/>
      <c r="C135" s="94"/>
      <c r="D135" s="114"/>
      <c r="E135" s="114"/>
      <c r="F135" s="114"/>
    </row>
    <row r="138" ht="12.75">
      <c r="F138" s="62"/>
    </row>
    <row r="139" spans="4:5" ht="12.75">
      <c r="D139" s="62"/>
      <c r="E139" s="121"/>
    </row>
    <row r="140" spans="4:5" ht="12.75">
      <c r="D140" s="62"/>
      <c r="E140" s="62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Colossus User</cp:lastModifiedBy>
  <cp:lastPrinted>2013-04-05T21:09:14Z</cp:lastPrinted>
  <dcterms:created xsi:type="dcterms:W3CDTF">2003-04-02T15:06:07Z</dcterms:created>
  <dcterms:modified xsi:type="dcterms:W3CDTF">2013-06-14T17:00:25Z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