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<sst xmlns="http://schemas.openxmlformats.org/spreadsheetml/2006/main" count="306" uniqueCount="168">
  <si>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</si>
  <si>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</si>
  <si>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</si>
  <si>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</si>
  <si>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</si>
  <si>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</si>
  <si>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</si>
  <si>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</si>
  <si>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</si>
  <si>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</si>
  <si>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</si>
  <si>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</si>
  <si>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</si>
  <si>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</si>
  <si>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</si>
  <si>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</si>
  <si>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</si>
  <si>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</si>
  <si>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</si>
  <si>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</si>
  <si>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</si>
  <si>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</si>
  <si>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</si>
  <si>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</si>
  <si>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</si>
  <si>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</si>
  <si>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</si>
  <si>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</si>
  <si>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</si>
  <si>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</si>
  <si>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</si>
  <si>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</si>
  <si>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</si>
  <si>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</si>
  <si>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</si>
  <si>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</si>
  <si>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</si>
  <si>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</si>
  <si>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</si>
  <si>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</si>
  <si>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</si>
  <si>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</si>
  <si>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</si>
  <si>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</si>
  <si>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</si>
  <si>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</si>
  <si>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</si>
  <si>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</si>
  <si>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</si>
  <si>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</si>
  <si>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</si>
  <si>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</si>
  <si>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</si>
  <si>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</si>
  <si>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</si>
  <si>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</si>
  <si>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</si>
  <si>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</si>
  <si>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</si>
  <si>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</si>
  <si>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</si>
  <si>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</si>
  <si>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</si>
  <si>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</si>
  <si>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</si>
  <si>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</si>
  <si>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</si>
  <si>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</si>
  <si>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</si>
  <si>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</si>
  <si>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</si>
  <si>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</si>
  <si>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</si>
  <si>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</si>
  <si>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</si>
  <si>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</si>
  <si>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</si>
  <si>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</si>
  <si>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</si>
  <si>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</si>
  <si>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</si>
  <si>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</si>
  <si>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</si>
  <si>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</si>
  <si>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</si>
  <si>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</si>
  <si>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</si>
  <si>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</si>
  <si>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</si>
  <si>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</si>
  <si>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</si>
  <si>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</si>
  <si>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</si>
  <si>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</si>
  <si>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</si>
  <si>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</si>
  <si>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</si>
  <si>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</si>
  <si>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</si>
  <si>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</si>
  <si>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</si>
  <si>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</si>
  <si>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</si>
  <si>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</si>
  <si>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</si>
  <si>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</si>
  <si>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</si>
  <si>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</si>
  <si>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</si>
  <si>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</si>
  <si>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</si>
  <si>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</si>
  <si>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</si>
  <si>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</si>
  <si>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</si>
  <si>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</si>
  <si>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</si>
  <si>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</si>
  <si>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</si>
  <si>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</si>
  <si>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</si>
  <si>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</si>
  <si>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</si>
  <si>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</si>
  <si>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</si>
  <si>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</si>
  <si>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</si>
  <si>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</si>
  <si>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</si>
  <si>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</si>
  <si>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</si>
  <si>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</si>
  <si>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</si>
  <si>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</si>
  <si>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</si>
  <si>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</si>
  <si>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</si>
  <si>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</si>
  <si>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</si>
  <si>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</si>
  <si>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</si>
  <si>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</si>
  <si>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</si>
  <si>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</si>
  <si>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</si>
  <si>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</si>
  <si>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</si>
  <si>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</si>
  <si>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</si>
  <si>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</si>
  <si>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</si>
  <si>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</si>
  <si>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</si>
  <si>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</si>
  <si>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</si>
  <si>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</si>
  <si>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</si>
  <si>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</si>
  <si>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</si>
  <si>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</si>
  <si>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</si>
  <si>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</si>
  <si>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</si>
  <si>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</si>
  <si>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r>
      <t xml:space="preserve">Correspondiente al mes de </t>
    </r>
    <r>
      <rPr>
        <i/>
        <sz val="18"/>
        <rFont val="Arial"/>
        <family val="2"/>
      </rPr>
      <t>Octubre</t>
    </r>
    <r>
      <rPr>
        <b/>
        <sz val="20"/>
        <rFont val="Arial"/>
        <family val="2"/>
      </rPr>
      <t xml:space="preserve"> </t>
    </r>
    <r>
      <rPr>
        <sz val="18"/>
        <rFont val="Arial"/>
        <family val="2"/>
      </rPr>
      <t>del año: 2017</t>
    </r>
  </si>
  <si>
    <t>Enc. De Recursos Humanos</t>
  </si>
  <si>
    <t>55.000.00</t>
  </si>
  <si>
    <t>#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</si>
</sst>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8" fillId="6" borderId="5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9"/>
  <sheetViews>
    <sheetView tabSelected="1" zoomScale="50" zoomScaleNormal="50" zoomScalePageLayoutView="0" workbookViewId="0" topLeftCell="F4">
      <selection activeCell="S30" sqref="S3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77" t="s">
        <v>84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s="33" customFormat="1" ht="18.75">
      <c r="A7" s="180" t="s">
        <v>83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5" t="s">
        <v>15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164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79" t="s">
        <v>18</v>
      </c>
      <c r="B12" s="178" t="s">
        <v>14</v>
      </c>
      <c r="C12" s="55"/>
      <c r="D12" s="55"/>
      <c r="E12" s="55"/>
      <c r="F12" s="168" t="s">
        <v>16</v>
      </c>
      <c r="G12" s="169" t="s">
        <v>6</v>
      </c>
      <c r="H12" s="169" t="s">
        <v>10</v>
      </c>
      <c r="I12" s="181" t="s">
        <v>5</v>
      </c>
      <c r="J12" s="181"/>
      <c r="K12" s="181"/>
      <c r="L12" s="181"/>
      <c r="M12" s="181"/>
      <c r="N12" s="181"/>
      <c r="O12" s="182"/>
      <c r="P12" s="155" t="s">
        <v>0</v>
      </c>
      <c r="Q12" s="156"/>
      <c r="R12" s="159" t="s">
        <v>17</v>
      </c>
      <c r="S12" s="159" t="s">
        <v>2</v>
      </c>
    </row>
    <row r="13" spans="1:19" s="2" customFormat="1" ht="37.5" customHeight="1">
      <c r="A13" s="179"/>
      <c r="B13" s="178"/>
      <c r="C13" s="55" t="s">
        <v>21</v>
      </c>
      <c r="D13" s="55" t="s">
        <v>90</v>
      </c>
      <c r="E13" s="55" t="s">
        <v>19</v>
      </c>
      <c r="F13" s="168"/>
      <c r="G13" s="170"/>
      <c r="H13" s="170"/>
      <c r="I13" s="158" t="s">
        <v>8</v>
      </c>
      <c r="J13" s="158"/>
      <c r="K13" s="170"/>
      <c r="L13" s="157" t="s">
        <v>9</v>
      </c>
      <c r="M13" s="158"/>
      <c r="N13" s="172" t="s">
        <v>7</v>
      </c>
      <c r="O13" s="162" t="s">
        <v>68</v>
      </c>
      <c r="P13" s="173" t="s">
        <v>69</v>
      </c>
      <c r="Q13" s="174"/>
      <c r="R13" s="160"/>
      <c r="S13" s="160"/>
    </row>
    <row r="14" spans="1:19" s="2" customFormat="1" ht="45.75" customHeight="1" thickBot="1">
      <c r="A14" s="179"/>
      <c r="B14" s="178"/>
      <c r="C14" s="55"/>
      <c r="D14" s="55"/>
      <c r="E14" s="55"/>
      <c r="F14" s="168"/>
      <c r="G14" s="171"/>
      <c r="H14" s="171"/>
      <c r="I14" s="166" t="s">
        <v>3</v>
      </c>
      <c r="J14" s="167"/>
      <c r="K14" s="171"/>
      <c r="L14" s="166" t="s">
        <v>4</v>
      </c>
      <c r="M14" s="167"/>
      <c r="N14" s="171"/>
      <c r="O14" s="163"/>
      <c r="P14" s="175"/>
      <c r="Q14" s="176"/>
      <c r="R14" s="161"/>
      <c r="S14" s="161"/>
    </row>
    <row r="15" spans="1:19" s="2" customFormat="1" ht="45.75" customHeight="1" thickBot="1">
      <c r="A15" s="56"/>
      <c r="B15" s="152" t="s">
        <v>31</v>
      </c>
      <c r="C15" s="153"/>
      <c r="D15" s="153"/>
      <c r="E15" s="153"/>
      <c r="F15" s="154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87" t="s">
        <v>32</v>
      </c>
      <c r="C16" s="187"/>
      <c r="D16" s="187"/>
      <c r="E16" s="187"/>
      <c r="F16" s="187"/>
      <c r="G16" s="45"/>
      <c r="H16" s="45"/>
      <c r="I16" s="86"/>
      <c r="J16" s="45"/>
      <c r="K16" s="45"/>
      <c r="L16" s="86"/>
      <c r="M16" s="45"/>
      <c r="N16" s="45"/>
      <c r="O16" s="45"/>
      <c r="P16" s="164"/>
      <c r="Q16" s="164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165</v>
      </c>
      <c r="E17" s="40" t="s">
        <v>20</v>
      </c>
      <c r="F17" s="89" t="s">
        <v>166</v>
      </c>
      <c r="G17" s="72">
        <v>2409.93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9521.71</v>
      </c>
      <c r="P17" s="148">
        <v>15177.14</v>
      </c>
      <c r="Q17" s="149"/>
      <c r="R17" s="73">
        <v>39822.86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2127</v>
      </c>
      <c r="P18" s="139">
        <v>3309</v>
      </c>
      <c r="Q18" s="140"/>
      <c r="R18" s="73">
        <f>(F18-P18)</f>
        <v>16691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156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2084.79</v>
      </c>
      <c r="P19" s="139">
        <v>3355.44</v>
      </c>
      <c r="Q19" s="140"/>
      <c r="R19" s="73">
        <v>18144.56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156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1356.62</v>
      </c>
      <c r="P20" s="139">
        <v>2627.27</v>
      </c>
      <c r="Q20" s="140"/>
      <c r="R20" s="73">
        <f>(F20-P20)</f>
        <v>18872.73</v>
      </c>
      <c r="S20" s="44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2"/>
      <c r="J21" s="24"/>
      <c r="K21" s="24"/>
      <c r="L21" s="72"/>
      <c r="M21" s="24"/>
      <c r="N21" s="24"/>
      <c r="O21" s="24"/>
      <c r="P21" s="139"/>
      <c r="Q21" s="140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1256.62</v>
      </c>
      <c r="P22" s="139">
        <v>17542.46</v>
      </c>
      <c r="Q22" s="140"/>
      <c r="R22" s="73">
        <f aca="true" t="shared" si="0" ref="R22:R31">(F22-P22)</f>
        <v>77457.54000000001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325</v>
      </c>
      <c r="P23" s="139">
        <v>4132.83</v>
      </c>
      <c r="Q23" s="140"/>
      <c r="R23" s="73">
        <f t="shared" si="0"/>
        <v>40867.17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2528.24</v>
      </c>
      <c r="P24" s="139">
        <v>6026.58</v>
      </c>
      <c r="Q24" s="140"/>
      <c r="R24" s="73">
        <f t="shared" si="0"/>
        <v>38973.42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325</v>
      </c>
      <c r="P25" s="139">
        <v>1625.2</v>
      </c>
      <c r="Q25" s="140"/>
      <c r="R25" s="73">
        <f t="shared" si="0"/>
        <v>20374.8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225</v>
      </c>
      <c r="P26" s="139">
        <v>1525.2</v>
      </c>
      <c r="Q26" s="140"/>
      <c r="R26" s="73">
        <f t="shared" si="0"/>
        <v>20474.8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175</v>
      </c>
      <c r="P27" s="139">
        <v>34948.19</v>
      </c>
      <c r="Q27" s="140"/>
      <c r="R27" s="73">
        <f t="shared" si="0"/>
        <v>125051.81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39">
        <f>(G28+I28+L28+O28)</f>
        <v>2602.5</v>
      </c>
      <c r="Q28" s="140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4906.21</v>
      </c>
      <c r="P29" s="139">
        <v>4575.39</v>
      </c>
      <c r="Q29" s="140"/>
      <c r="R29" s="73">
        <f>(F29-P29)</f>
        <v>10424.61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919</v>
      </c>
      <c r="P30" s="139">
        <v>2869.3</v>
      </c>
      <c r="Q30" s="140"/>
      <c r="R30" s="73">
        <f t="shared" si="0"/>
        <v>30130.7</v>
      </c>
      <c r="S30" s="87" t="s">
        <v>167</v>
      </c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605</v>
      </c>
      <c r="P31" s="148">
        <v>1787</v>
      </c>
      <c r="Q31" s="149"/>
      <c r="R31" s="73">
        <f t="shared" si="0"/>
        <v>18213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90">
        <v>1722.95</v>
      </c>
      <c r="Q32" s="191"/>
      <c r="R32" s="76">
        <f>(F32-P32)</f>
        <v>22777.05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275</v>
      </c>
      <c r="P33" s="185">
        <v>2225.3</v>
      </c>
      <c r="Q33" s="186"/>
      <c r="R33" s="73">
        <f>(F33-P33)</f>
        <v>30774.7</v>
      </c>
      <c r="S33" s="47"/>
    </row>
    <row r="34" spans="1:19" s="3" customFormat="1" ht="46.5" customHeight="1">
      <c r="A34" s="44">
        <v>16</v>
      </c>
      <c r="B34" s="51" t="s">
        <v>157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5767.41</v>
      </c>
      <c r="P34" s="188">
        <v>7540.41</v>
      </c>
      <c r="Q34" s="189"/>
      <c r="R34" s="73">
        <f>(F34-P34)</f>
        <v>22459.59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39">
        <v>1161.5</v>
      </c>
      <c r="Q35" s="140"/>
      <c r="R35" s="73">
        <f>(F35-P35)</f>
        <v>13838.5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1107.76</v>
      </c>
      <c r="P36" s="139">
        <v>2526.16</v>
      </c>
      <c r="Q36" s="140"/>
      <c r="R36" s="73">
        <f>(F36-P36)</f>
        <v>21473.84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1807.7</v>
      </c>
      <c r="P37" s="139">
        <v>2694.2</v>
      </c>
      <c r="Q37" s="140"/>
      <c r="R37" s="73">
        <f aca="true" t="shared" si="4" ref="R37:R42">(F37-P37)</f>
        <v>12305.8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355</v>
      </c>
      <c r="P38" s="139">
        <v>1241.5</v>
      </c>
      <c r="Q38" s="140"/>
      <c r="R38" s="73">
        <f t="shared" si="4"/>
        <v>13758.5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3585.42</v>
      </c>
      <c r="P39" s="139">
        <v>4560.57</v>
      </c>
      <c r="Q39" s="140"/>
      <c r="R39" s="73">
        <f t="shared" si="4"/>
        <v>11939.43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295</v>
      </c>
      <c r="P40" s="139">
        <v>1181.5</v>
      </c>
      <c r="Q40" s="140"/>
      <c r="R40" s="73">
        <f t="shared" si="4"/>
        <v>13818.5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5333.33</v>
      </c>
      <c r="G41" s="47">
        <v>0</v>
      </c>
      <c r="H41" s="45"/>
      <c r="I41" s="47">
        <v>430.5</v>
      </c>
      <c r="J41" s="45"/>
      <c r="K41" s="52"/>
      <c r="L41" s="47">
        <f t="shared" si="3"/>
        <v>162.133232</v>
      </c>
      <c r="M41" s="45"/>
      <c r="N41" s="45"/>
      <c r="O41" s="47">
        <v>175</v>
      </c>
      <c r="P41" s="139">
        <v>490.2</v>
      </c>
      <c r="Q41" s="140"/>
      <c r="R41" s="73">
        <f t="shared" si="4"/>
        <v>4843.13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3016.03</v>
      </c>
      <c r="P42" s="139">
        <v>3902.53</v>
      </c>
      <c r="Q42" s="140"/>
      <c r="R42" s="73">
        <f t="shared" si="4"/>
        <v>11097.47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5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9133.78</v>
      </c>
      <c r="P43" s="139">
        <v>10197.58</v>
      </c>
      <c r="Q43" s="140"/>
      <c r="R43" s="73">
        <v>7802.42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5"/>
        <v>430.5</v>
      </c>
      <c r="J44" s="45"/>
      <c r="K44" s="52"/>
      <c r="L44" s="108">
        <f t="shared" si="3"/>
        <v>456</v>
      </c>
      <c r="M44" s="45"/>
      <c r="N44" s="45"/>
      <c r="O44" s="108">
        <v>3236.05</v>
      </c>
      <c r="P44" s="139">
        <v>4122.55</v>
      </c>
      <c r="Q44" s="140"/>
      <c r="R44" s="73">
        <v>10877.45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5"/>
        <v>487.9</v>
      </c>
      <c r="J45" s="30"/>
      <c r="K45" s="30"/>
      <c r="L45" s="108">
        <f t="shared" si="3"/>
        <v>516.8</v>
      </c>
      <c r="M45" s="30"/>
      <c r="N45" s="30"/>
      <c r="O45" s="72">
        <v>3928.78</v>
      </c>
      <c r="P45" s="139">
        <v>4933.48</v>
      </c>
      <c r="Q45" s="140"/>
      <c r="R45" s="73">
        <v>12066.52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5"/>
        <v>617.05</v>
      </c>
      <c r="J46" s="24"/>
      <c r="K46" s="63"/>
      <c r="L46" s="72">
        <f>(F46*3.04%)</f>
        <v>653.6</v>
      </c>
      <c r="M46" s="24"/>
      <c r="N46" s="24"/>
      <c r="O46" s="72">
        <v>769</v>
      </c>
      <c r="P46" s="139">
        <v>2039.65</v>
      </c>
      <c r="Q46" s="140"/>
      <c r="R46" s="75">
        <f>(F46-P46)</f>
        <v>19460.35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5"/>
        <v>1578.5</v>
      </c>
      <c r="J47" s="24"/>
      <c r="K47" s="63"/>
      <c r="L47" s="72">
        <f>(F47*3.04%)</f>
        <v>1672</v>
      </c>
      <c r="M47" s="24"/>
      <c r="N47" s="24"/>
      <c r="O47" s="72">
        <v>2040.52</v>
      </c>
      <c r="P47" s="139">
        <v>7570.87</v>
      </c>
      <c r="Q47" s="140"/>
      <c r="R47" s="75">
        <v>47429.13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5"/>
        <v>430.5</v>
      </c>
      <c r="J48" s="115"/>
      <c r="K48" s="115"/>
      <c r="L48" s="118">
        <f>(F48*3.04%)</f>
        <v>456</v>
      </c>
      <c r="M48" s="115"/>
      <c r="N48" s="115"/>
      <c r="O48" s="23">
        <v>575</v>
      </c>
      <c r="P48" s="141">
        <f>(G48+N85+I48+L48+O48)</f>
        <v>1461.5</v>
      </c>
      <c r="Q48" s="141"/>
      <c r="R48" s="73">
        <f aca="true" t="shared" si="6" ref="R48:R55">(F48-P48)</f>
        <v>13538.5</v>
      </c>
      <c r="S48" s="116"/>
    </row>
    <row r="49" spans="1:19" s="117" customFormat="1" ht="56.25" customHeight="1">
      <c r="A49" s="114">
        <v>31</v>
      </c>
      <c r="B49" s="104" t="s">
        <v>147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5"/>
        <v>430.5</v>
      </c>
      <c r="J49" s="115"/>
      <c r="K49" s="115"/>
      <c r="L49" s="130">
        <f>(F49*3.04%)</f>
        <v>456</v>
      </c>
      <c r="M49" s="115"/>
      <c r="N49" s="115"/>
      <c r="O49" s="131">
        <v>775</v>
      </c>
      <c r="P49" s="141">
        <f>(G49+N86+I49+L49+O49)</f>
        <v>1661.5</v>
      </c>
      <c r="Q49" s="141"/>
      <c r="R49" s="73">
        <f t="shared" si="6"/>
        <v>13338.5</v>
      </c>
      <c r="S49" s="29"/>
    </row>
    <row r="50" spans="1:19" s="117" customFormat="1" ht="56.25" customHeight="1">
      <c r="A50" s="114">
        <v>32</v>
      </c>
      <c r="B50" s="104" t="s">
        <v>158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5"/>
        <v>430.5</v>
      </c>
      <c r="J50" s="115"/>
      <c r="K50" s="115"/>
      <c r="L50" s="130">
        <f>(F50*3.04%)</f>
        <v>456</v>
      </c>
      <c r="M50" s="115"/>
      <c r="N50" s="115"/>
      <c r="O50" s="131">
        <v>3399.5</v>
      </c>
      <c r="P50" s="141">
        <v>4286</v>
      </c>
      <c r="Q50" s="141"/>
      <c r="R50" s="73">
        <f t="shared" si="6"/>
        <v>10714</v>
      </c>
      <c r="S50" s="29"/>
    </row>
    <row r="51" spans="1:19" s="117" customFormat="1" ht="56.25" customHeight="1">
      <c r="A51" s="114">
        <v>33</v>
      </c>
      <c r="B51" s="104" t="s">
        <v>153</v>
      </c>
      <c r="C51" s="104" t="s">
        <v>109</v>
      </c>
      <c r="D51" s="104" t="s">
        <v>42</v>
      </c>
      <c r="E51" s="104" t="s">
        <v>37</v>
      </c>
      <c r="F51" s="105" t="s">
        <v>154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175</v>
      </c>
      <c r="P51" s="141">
        <v>1061.5</v>
      </c>
      <c r="Q51" s="141"/>
      <c r="R51" s="73">
        <v>13938.5</v>
      </c>
      <c r="S51" s="29"/>
    </row>
    <row r="52" spans="1:19" s="117" customFormat="1" ht="56.25" customHeight="1">
      <c r="A52" s="114">
        <v>34</v>
      </c>
      <c r="B52" s="104" t="s">
        <v>159</v>
      </c>
      <c r="C52" s="104" t="s">
        <v>109</v>
      </c>
      <c r="D52" s="104" t="s">
        <v>155</v>
      </c>
      <c r="E52" s="104" t="s">
        <v>37</v>
      </c>
      <c r="F52" s="105" t="s">
        <v>154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315</v>
      </c>
      <c r="P52" s="141">
        <v>1201.5</v>
      </c>
      <c r="Q52" s="141"/>
      <c r="R52" s="73">
        <v>13798.5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2133.84</v>
      </c>
      <c r="P53" s="139">
        <v>3020.34</v>
      </c>
      <c r="Q53" s="140"/>
      <c r="R53" s="73">
        <f t="shared" si="6"/>
        <v>11979.66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10855.72</v>
      </c>
      <c r="P54" s="139">
        <v>11742.22</v>
      </c>
      <c r="Q54" s="140"/>
      <c r="R54" s="73">
        <f t="shared" si="6"/>
        <v>3257.7800000000007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275</v>
      </c>
      <c r="P55" s="139">
        <v>1368.35</v>
      </c>
      <c r="Q55" s="140"/>
      <c r="R55" s="73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149</v>
      </c>
      <c r="C56" s="65" t="s">
        <v>117</v>
      </c>
      <c r="D56" s="65" t="s">
        <v>93</v>
      </c>
      <c r="E56" s="65" t="s">
        <v>150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1107.76</v>
      </c>
      <c r="P56" s="150">
        <v>2289.76</v>
      </c>
      <c r="Q56" s="151"/>
      <c r="R56" s="81">
        <f>(F56-P56)</f>
        <v>17710.239999999998</v>
      </c>
      <c r="S56" s="30"/>
      <c r="T56" s="33"/>
    </row>
    <row r="57" spans="1:20" s="9" customFormat="1" ht="45.75" customHeight="1">
      <c r="A57" s="44">
        <v>39</v>
      </c>
      <c r="B57" s="65" t="s">
        <v>163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175</v>
      </c>
      <c r="P57" s="150">
        <v>1061.5</v>
      </c>
      <c r="Q57" s="151"/>
      <c r="R57" s="81">
        <v>13938.5</v>
      </c>
      <c r="S57" s="30"/>
      <c r="T57" s="33"/>
    </row>
    <row r="58" spans="1:19" s="3" customFormat="1" ht="56.25" customHeight="1">
      <c r="A58" s="152" t="s">
        <v>85</v>
      </c>
      <c r="B58" s="153"/>
      <c r="C58" s="153"/>
      <c r="D58" s="153"/>
      <c r="E58" s="154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48"/>
      <c r="Q58" s="149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42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275</v>
      </c>
      <c r="P59" s="139">
        <v>1457</v>
      </c>
      <c r="Q59" s="140"/>
      <c r="R59" s="73">
        <f>(F59-P59)</f>
        <v>18543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1107.76</v>
      </c>
      <c r="P60" s="139">
        <v>6778.02</v>
      </c>
      <c r="Q60" s="140"/>
      <c r="R60" s="73">
        <v>48221.98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1339.75</v>
      </c>
      <c r="P61" s="139">
        <v>2758.15</v>
      </c>
      <c r="Q61" s="140"/>
      <c r="R61" s="73">
        <f>(F61-P61)</f>
        <v>21241.85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4005.29</v>
      </c>
      <c r="P62" s="139">
        <v>5246.39</v>
      </c>
      <c r="Q62" s="140"/>
      <c r="R62" s="73">
        <f>(F62-P62)</f>
        <v>15753.61</v>
      </c>
      <c r="S62" s="46"/>
    </row>
    <row r="63" spans="1:115" s="33" customFormat="1" ht="41.25" customHeight="1">
      <c r="A63" s="152" t="s">
        <v>52</v>
      </c>
      <c r="B63" s="153"/>
      <c r="C63" s="153"/>
      <c r="D63" s="153"/>
      <c r="E63" s="154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48"/>
      <c r="Q63" s="149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1207.76</v>
      </c>
      <c r="P64" s="139">
        <v>6878.02</v>
      </c>
      <c r="Q64" s="140"/>
      <c r="R64" s="73">
        <f>(F64-P64)</f>
        <v>48121.979999999996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175</v>
      </c>
      <c r="P65" s="139">
        <v>1238.8</v>
      </c>
      <c r="Q65" s="140"/>
      <c r="R65" s="75">
        <f>(F65-P65)</f>
        <v>16761.2</v>
      </c>
      <c r="S65" s="30"/>
    </row>
    <row r="66" spans="1:19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175</v>
      </c>
      <c r="P66" s="139">
        <v>1238.8</v>
      </c>
      <c r="Q66" s="140"/>
      <c r="R66" s="75">
        <f>(F66-P66)</f>
        <v>16761.2</v>
      </c>
      <c r="S66" s="30"/>
    </row>
    <row r="67" spans="1:19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2040.52</v>
      </c>
      <c r="P67" s="144">
        <v>3163.42</v>
      </c>
      <c r="Q67" s="145"/>
      <c r="R67" s="81">
        <f>(F67-P67)</f>
        <v>15836.58</v>
      </c>
      <c r="S67" s="30"/>
    </row>
    <row r="68" spans="1:19" s="33" customFormat="1" ht="44.25" customHeight="1">
      <c r="A68" s="16">
        <v>48</v>
      </c>
      <c r="B68" s="78" t="s">
        <v>160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175</v>
      </c>
      <c r="P68" s="148">
        <v>1238.8</v>
      </c>
      <c r="Q68" s="149"/>
      <c r="R68" s="75">
        <f>(F68-P68)</f>
        <v>16761.2</v>
      </c>
      <c r="S68" s="30"/>
    </row>
    <row r="69" spans="1:19" s="33" customFormat="1" ht="44.25" customHeight="1">
      <c r="A69" s="152" t="s">
        <v>54</v>
      </c>
      <c r="B69" s="153"/>
      <c r="C69" s="153"/>
      <c r="D69" s="153"/>
      <c r="E69" s="154"/>
      <c r="F69" s="57"/>
      <c r="G69" s="45"/>
      <c r="H69" s="45"/>
      <c r="I69" s="47"/>
      <c r="J69" s="45"/>
      <c r="K69" s="52"/>
      <c r="L69" s="47"/>
      <c r="M69" s="45"/>
      <c r="N69" s="45"/>
      <c r="O69" s="45"/>
      <c r="P69" s="144"/>
      <c r="Q69" s="145"/>
      <c r="R69" s="73"/>
      <c r="S69" s="46"/>
    </row>
    <row r="70" spans="1:19" s="33" customFormat="1" ht="45" customHeight="1">
      <c r="A70" s="16">
        <v>49</v>
      </c>
      <c r="B70" s="65" t="s">
        <v>55</v>
      </c>
      <c r="C70" s="65" t="s">
        <v>133</v>
      </c>
      <c r="D70" s="65" t="s">
        <v>134</v>
      </c>
      <c r="E70" s="65" t="s">
        <v>37</v>
      </c>
      <c r="F70" s="70">
        <v>55000</v>
      </c>
      <c r="G70" s="82">
        <v>2851.34</v>
      </c>
      <c r="H70" s="82"/>
      <c r="I70" s="82">
        <f>(F70*2.87%)</f>
        <v>1578.5</v>
      </c>
      <c r="J70" s="82"/>
      <c r="K70" s="83"/>
      <c r="L70" s="82">
        <f>(F70*3.04%)</f>
        <v>1672</v>
      </c>
      <c r="M70" s="82"/>
      <c r="N70" s="82"/>
      <c r="O70" s="82">
        <v>2160.52</v>
      </c>
      <c r="P70" s="144">
        <v>7690.87</v>
      </c>
      <c r="Q70" s="145"/>
      <c r="R70" s="84">
        <f>(F70-P70)</f>
        <v>47309.13</v>
      </c>
      <c r="S70" s="46"/>
    </row>
    <row r="71" spans="1:19" s="33" customFormat="1" ht="45" customHeight="1">
      <c r="A71" s="16">
        <v>50</v>
      </c>
      <c r="B71" s="65" t="s">
        <v>73</v>
      </c>
      <c r="C71" s="65" t="s">
        <v>133</v>
      </c>
      <c r="D71" s="65" t="s">
        <v>135</v>
      </c>
      <c r="E71" s="65" t="s">
        <v>20</v>
      </c>
      <c r="F71" s="70">
        <v>38000</v>
      </c>
      <c r="G71" s="82">
        <v>0</v>
      </c>
      <c r="H71" s="82"/>
      <c r="I71" s="82">
        <f>(F71*2.87%)</f>
        <v>1090.6</v>
      </c>
      <c r="J71" s="82"/>
      <c r="K71" s="83"/>
      <c r="L71" s="82">
        <f>(F71*3.04%)</f>
        <v>1155.2</v>
      </c>
      <c r="M71" s="82"/>
      <c r="N71" s="82"/>
      <c r="O71" s="82">
        <v>4207.76</v>
      </c>
      <c r="P71" s="144">
        <v>3474.03</v>
      </c>
      <c r="Q71" s="145"/>
      <c r="R71" s="84">
        <v>34525.97</v>
      </c>
      <c r="S71" s="46"/>
    </row>
    <row r="72" spans="1:19" s="33" customFormat="1" ht="45" customHeight="1">
      <c r="A72" s="16">
        <v>51</v>
      </c>
      <c r="B72" s="65" t="s">
        <v>136</v>
      </c>
      <c r="C72" s="65" t="s">
        <v>133</v>
      </c>
      <c r="D72" s="65" t="s">
        <v>75</v>
      </c>
      <c r="E72" s="65" t="s">
        <v>37</v>
      </c>
      <c r="F72" s="70">
        <v>45000</v>
      </c>
      <c r="G72" s="82">
        <v>0</v>
      </c>
      <c r="H72" s="82"/>
      <c r="I72" s="82">
        <f>(F72*2.87%)</f>
        <v>1291.5</v>
      </c>
      <c r="J72" s="82"/>
      <c r="K72" s="83"/>
      <c r="L72" s="82">
        <f>(F72*3.04%)</f>
        <v>1368</v>
      </c>
      <c r="M72" s="82"/>
      <c r="N72" s="82"/>
      <c r="O72" s="82">
        <v>769</v>
      </c>
      <c r="P72" s="146">
        <v>4576.83</v>
      </c>
      <c r="Q72" s="147"/>
      <c r="R72" s="84">
        <f>(F72-P72)</f>
        <v>40423.17</v>
      </c>
      <c r="S72" s="46"/>
    </row>
    <row r="73" spans="1:19" s="33" customFormat="1" ht="45" customHeight="1">
      <c r="A73" s="16">
        <v>52</v>
      </c>
      <c r="B73" s="65" t="s">
        <v>76</v>
      </c>
      <c r="C73" s="65" t="s">
        <v>133</v>
      </c>
      <c r="D73" s="65" t="s">
        <v>137</v>
      </c>
      <c r="E73" s="65" t="s">
        <v>20</v>
      </c>
      <c r="F73" s="70">
        <v>25000</v>
      </c>
      <c r="G73" s="82">
        <v>0</v>
      </c>
      <c r="H73" s="82"/>
      <c r="I73" s="82">
        <f>(F73*2.87%)</f>
        <v>717.5</v>
      </c>
      <c r="J73" s="82"/>
      <c r="K73" s="83"/>
      <c r="L73" s="82">
        <f>(F73*3.04%)</f>
        <v>760</v>
      </c>
      <c r="M73" s="82"/>
      <c r="N73" s="82"/>
      <c r="O73" s="82">
        <v>175</v>
      </c>
      <c r="P73" s="146">
        <v>1652.5</v>
      </c>
      <c r="Q73" s="147"/>
      <c r="R73" s="84">
        <f>(F73-P73)</f>
        <v>23347.5</v>
      </c>
      <c r="S73" s="46"/>
    </row>
    <row r="74" spans="1:116" s="33" customFormat="1" ht="56.25" customHeight="1">
      <c r="A74" s="152" t="s">
        <v>56</v>
      </c>
      <c r="B74" s="153"/>
      <c r="C74" s="153"/>
      <c r="D74" s="153"/>
      <c r="E74" s="154"/>
      <c r="F74" s="57"/>
      <c r="G74" s="45"/>
      <c r="H74" s="45"/>
      <c r="I74" s="47"/>
      <c r="J74" s="45"/>
      <c r="K74" s="52"/>
      <c r="L74" s="47"/>
      <c r="M74" s="45"/>
      <c r="N74" s="45"/>
      <c r="O74" s="45"/>
      <c r="P74" s="139"/>
      <c r="Q74" s="140"/>
      <c r="R74" s="73"/>
      <c r="S74" s="4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s="33" customFormat="1" ht="63" customHeight="1">
      <c r="A75" s="16">
        <v>53</v>
      </c>
      <c r="B75" s="65" t="s">
        <v>161</v>
      </c>
      <c r="C75" s="65" t="s">
        <v>57</v>
      </c>
      <c r="D75" s="65" t="s">
        <v>58</v>
      </c>
      <c r="E75" s="65" t="s">
        <v>20</v>
      </c>
      <c r="F75" s="70">
        <v>55000</v>
      </c>
      <c r="G75" s="47">
        <v>1578.5</v>
      </c>
      <c r="H75" s="45"/>
      <c r="I75" s="47">
        <f aca="true" t="shared" si="7" ref="I75:I83">(F75*2.87%)</f>
        <v>1578.5</v>
      </c>
      <c r="J75" s="45"/>
      <c r="K75" s="52"/>
      <c r="L75" s="47">
        <f aca="true" t="shared" si="8" ref="L75:L83">(F75*3.04%)</f>
        <v>1672</v>
      </c>
      <c r="M75" s="45"/>
      <c r="N75" s="45"/>
      <c r="O75" s="47">
        <v>2519</v>
      </c>
      <c r="P75" s="139">
        <v>8329.18</v>
      </c>
      <c r="Q75" s="140"/>
      <c r="R75" s="73">
        <f>(F75-P75)</f>
        <v>46670.82</v>
      </c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9" ht="50.25" customHeight="1">
      <c r="A76" s="16">
        <v>54</v>
      </c>
      <c r="B76" s="65" t="s">
        <v>162</v>
      </c>
      <c r="C76" s="65" t="s">
        <v>57</v>
      </c>
      <c r="D76" s="65" t="s">
        <v>59</v>
      </c>
      <c r="E76" s="65" t="s">
        <v>37</v>
      </c>
      <c r="F76" s="70">
        <v>30000</v>
      </c>
      <c r="G76" s="47">
        <v>0</v>
      </c>
      <c r="H76" s="45"/>
      <c r="I76" s="47">
        <f t="shared" si="7"/>
        <v>861</v>
      </c>
      <c r="J76" s="45"/>
      <c r="K76" s="52"/>
      <c r="L76" s="47">
        <f t="shared" si="8"/>
        <v>912</v>
      </c>
      <c r="M76" s="45"/>
      <c r="N76" s="45"/>
      <c r="O76" s="47">
        <v>2634.52</v>
      </c>
      <c r="P76" s="139">
        <v>4407.52</v>
      </c>
      <c r="Q76" s="140"/>
      <c r="R76" s="73">
        <f>(F76-P76)</f>
        <v>25592.48</v>
      </c>
      <c r="S76" s="46"/>
    </row>
    <row r="77" spans="1:19" s="120" customFormat="1" ht="50.25" customHeight="1">
      <c r="A77" s="16">
        <v>55</v>
      </c>
      <c r="B77" s="65" t="s">
        <v>65</v>
      </c>
      <c r="C77" s="65" t="s">
        <v>57</v>
      </c>
      <c r="D77" s="65" t="s">
        <v>138</v>
      </c>
      <c r="E77" s="65" t="s">
        <v>37</v>
      </c>
      <c r="F77" s="70">
        <v>25000</v>
      </c>
      <c r="G77" s="118">
        <v>0</v>
      </c>
      <c r="H77" s="45"/>
      <c r="I77" s="118">
        <f t="shared" si="7"/>
        <v>717.5</v>
      </c>
      <c r="J77" s="45"/>
      <c r="K77" s="52"/>
      <c r="L77" s="118">
        <f t="shared" si="8"/>
        <v>760</v>
      </c>
      <c r="M77" s="45"/>
      <c r="N77" s="45"/>
      <c r="O77" s="118">
        <v>1801.76</v>
      </c>
      <c r="P77" s="139">
        <v>3279.26</v>
      </c>
      <c r="Q77" s="140"/>
      <c r="R77" s="73">
        <f aca="true" t="shared" si="9" ref="R77:R84">(F77-P77)</f>
        <v>21720.739999999998</v>
      </c>
      <c r="S77" s="46"/>
    </row>
    <row r="78" spans="1:19" ht="81.75" customHeight="1">
      <c r="A78" s="16">
        <v>56</v>
      </c>
      <c r="B78" s="78" t="s">
        <v>139</v>
      </c>
      <c r="C78" s="78" t="s">
        <v>57</v>
      </c>
      <c r="D78" s="78" t="s">
        <v>60</v>
      </c>
      <c r="E78" s="78" t="s">
        <v>37</v>
      </c>
      <c r="F78" s="79">
        <v>20000</v>
      </c>
      <c r="G78" s="72">
        <v>0</v>
      </c>
      <c r="H78" s="24"/>
      <c r="I78" s="72">
        <f t="shared" si="7"/>
        <v>574</v>
      </c>
      <c r="J78" s="24"/>
      <c r="K78" s="63"/>
      <c r="L78" s="72">
        <f t="shared" si="8"/>
        <v>608</v>
      </c>
      <c r="M78" s="24"/>
      <c r="N78" s="24"/>
      <c r="O78" s="72">
        <v>395</v>
      </c>
      <c r="P78" s="148">
        <v>1577</v>
      </c>
      <c r="Q78" s="149"/>
      <c r="R78" s="73">
        <f t="shared" si="9"/>
        <v>18423</v>
      </c>
      <c r="S78" s="30"/>
    </row>
    <row r="79" spans="1:19" ht="80.25" customHeight="1">
      <c r="A79" s="16">
        <v>57</v>
      </c>
      <c r="B79" s="65" t="s">
        <v>140</v>
      </c>
      <c r="C79" s="65" t="s">
        <v>57</v>
      </c>
      <c r="D79" s="65" t="s">
        <v>61</v>
      </c>
      <c r="E79" s="65" t="s">
        <v>37</v>
      </c>
      <c r="F79" s="70">
        <v>24000</v>
      </c>
      <c r="G79" s="97">
        <v>0</v>
      </c>
      <c r="H79" s="45"/>
      <c r="I79" s="97">
        <f t="shared" si="7"/>
        <v>688.8</v>
      </c>
      <c r="J79" s="45"/>
      <c r="K79" s="52"/>
      <c r="L79" s="97">
        <f t="shared" si="8"/>
        <v>729.6</v>
      </c>
      <c r="M79" s="45"/>
      <c r="N79" s="45"/>
      <c r="O79" s="97">
        <v>455</v>
      </c>
      <c r="P79" s="139">
        <v>1873.4</v>
      </c>
      <c r="Q79" s="140"/>
      <c r="R79" s="73">
        <f t="shared" si="9"/>
        <v>22126.6</v>
      </c>
      <c r="S79" s="46"/>
    </row>
    <row r="80" spans="1:19" ht="63" customHeight="1">
      <c r="A80" s="16">
        <v>58</v>
      </c>
      <c r="B80" s="65" t="s">
        <v>62</v>
      </c>
      <c r="C80" s="65" t="s">
        <v>57</v>
      </c>
      <c r="D80" s="65" t="s">
        <v>60</v>
      </c>
      <c r="E80" s="65" t="s">
        <v>37</v>
      </c>
      <c r="F80" s="70">
        <v>20000</v>
      </c>
      <c r="G80" s="97">
        <v>0</v>
      </c>
      <c r="H80" s="45"/>
      <c r="I80" s="97">
        <f t="shared" si="7"/>
        <v>574</v>
      </c>
      <c r="J80" s="45"/>
      <c r="K80" s="52"/>
      <c r="L80" s="97">
        <f t="shared" si="8"/>
        <v>608</v>
      </c>
      <c r="M80" s="45"/>
      <c r="N80" s="45"/>
      <c r="O80" s="97">
        <v>295</v>
      </c>
      <c r="P80" s="139">
        <v>1477</v>
      </c>
      <c r="Q80" s="140"/>
      <c r="R80" s="73">
        <f t="shared" si="9"/>
        <v>18523</v>
      </c>
      <c r="S80" s="46"/>
    </row>
    <row r="81" spans="1:19" s="3" customFormat="1" ht="57.75" customHeight="1">
      <c r="A81" s="44">
        <v>59</v>
      </c>
      <c r="B81" s="65" t="s">
        <v>51</v>
      </c>
      <c r="C81" s="65" t="s">
        <v>109</v>
      </c>
      <c r="D81" s="121" t="s">
        <v>41</v>
      </c>
      <c r="E81" s="65" t="s">
        <v>37</v>
      </c>
      <c r="F81" s="70">
        <v>20000</v>
      </c>
      <c r="G81" s="118">
        <v>0</v>
      </c>
      <c r="H81" s="118"/>
      <c r="I81" s="118">
        <f t="shared" si="7"/>
        <v>574</v>
      </c>
      <c r="J81" s="118"/>
      <c r="K81" s="118"/>
      <c r="L81" s="118">
        <f t="shared" si="8"/>
        <v>608</v>
      </c>
      <c r="M81" s="118"/>
      <c r="N81" s="118"/>
      <c r="O81" s="118">
        <v>175</v>
      </c>
      <c r="P81" s="139">
        <v>1357</v>
      </c>
      <c r="Q81" s="140"/>
      <c r="R81" s="73">
        <f t="shared" si="9"/>
        <v>18643</v>
      </c>
      <c r="S81" s="45"/>
    </row>
    <row r="82" spans="1:19" ht="35.25" customHeight="1">
      <c r="A82" s="127">
        <v>60</v>
      </c>
      <c r="B82" s="65" t="s">
        <v>81</v>
      </c>
      <c r="C82" s="65" t="s">
        <v>109</v>
      </c>
      <c r="D82" s="65" t="s">
        <v>148</v>
      </c>
      <c r="E82" s="65" t="s">
        <v>37</v>
      </c>
      <c r="F82" s="132">
        <v>20000</v>
      </c>
      <c r="G82" s="133">
        <v>0</v>
      </c>
      <c r="H82" s="127"/>
      <c r="I82" s="127">
        <f t="shared" si="7"/>
        <v>574</v>
      </c>
      <c r="J82" s="127"/>
      <c r="K82" s="127"/>
      <c r="L82" s="127">
        <f t="shared" si="8"/>
        <v>608</v>
      </c>
      <c r="M82" s="127"/>
      <c r="N82" s="127"/>
      <c r="O82" s="134">
        <v>2475.52</v>
      </c>
      <c r="P82" s="183">
        <v>3657.52</v>
      </c>
      <c r="Q82" s="184"/>
      <c r="R82" s="73">
        <f t="shared" si="9"/>
        <v>16342.48</v>
      </c>
      <c r="S82" s="93"/>
    </row>
    <row r="83" spans="1:19" ht="75" customHeight="1">
      <c r="A83" s="16">
        <v>61</v>
      </c>
      <c r="B83" s="65" t="s">
        <v>63</v>
      </c>
      <c r="C83" s="65" t="s">
        <v>57</v>
      </c>
      <c r="D83" s="65" t="s">
        <v>60</v>
      </c>
      <c r="E83" s="65" t="s">
        <v>64</v>
      </c>
      <c r="F83" s="70">
        <v>20000</v>
      </c>
      <c r="G83" s="97">
        <v>0</v>
      </c>
      <c r="H83" s="45"/>
      <c r="I83" s="97">
        <f t="shared" si="7"/>
        <v>574</v>
      </c>
      <c r="J83" s="45"/>
      <c r="K83" s="52"/>
      <c r="L83" s="97">
        <f t="shared" si="8"/>
        <v>608</v>
      </c>
      <c r="M83" s="45"/>
      <c r="N83" s="45"/>
      <c r="O83" s="97">
        <v>355</v>
      </c>
      <c r="P83" s="139">
        <v>1537</v>
      </c>
      <c r="Q83" s="140"/>
      <c r="R83" s="73">
        <f t="shared" si="9"/>
        <v>18463</v>
      </c>
      <c r="S83" s="46"/>
    </row>
    <row r="84" spans="1:19" ht="56.25" customHeight="1">
      <c r="A84" s="88">
        <v>62</v>
      </c>
      <c r="B84" s="78" t="s">
        <v>82</v>
      </c>
      <c r="C84" s="78" t="s">
        <v>141</v>
      </c>
      <c r="D84" s="78" t="s">
        <v>142</v>
      </c>
      <c r="E84" s="78" t="s">
        <v>37</v>
      </c>
      <c r="F84" s="79">
        <v>16000</v>
      </c>
      <c r="G84" s="72">
        <v>0</v>
      </c>
      <c r="H84" s="24"/>
      <c r="I84" s="72">
        <v>459.2</v>
      </c>
      <c r="J84" s="24"/>
      <c r="K84" s="24"/>
      <c r="L84" s="118">
        <v>486.4</v>
      </c>
      <c r="M84" s="24"/>
      <c r="N84" s="24"/>
      <c r="O84" s="72">
        <v>175</v>
      </c>
      <c r="P84" s="141">
        <f>(G84+N87+I84+L84+O84)</f>
        <v>1120.6</v>
      </c>
      <c r="Q84" s="141"/>
      <c r="R84" s="73">
        <f t="shared" si="9"/>
        <v>14879.4</v>
      </c>
      <c r="S84" s="30"/>
    </row>
    <row r="85" spans="1:19" ht="56.25" customHeight="1">
      <c r="A85" s="152" t="s">
        <v>66</v>
      </c>
      <c r="B85" s="153"/>
      <c r="C85" s="153"/>
      <c r="D85" s="153"/>
      <c r="E85" s="154"/>
      <c r="F85" s="57"/>
      <c r="G85" s="72"/>
      <c r="H85" s="26"/>
      <c r="I85" s="47"/>
      <c r="J85" s="26"/>
      <c r="K85" s="26"/>
      <c r="L85" s="47"/>
      <c r="M85" s="26"/>
      <c r="N85" s="26"/>
      <c r="O85" s="72"/>
      <c r="P85" s="139"/>
      <c r="Q85" s="140"/>
      <c r="R85" s="73"/>
      <c r="S85" s="31"/>
    </row>
    <row r="86" spans="1:19" ht="56.25" customHeight="1">
      <c r="A86" s="16">
        <v>63</v>
      </c>
      <c r="B86" s="64" t="s">
        <v>67</v>
      </c>
      <c r="C86" s="64" t="s">
        <v>143</v>
      </c>
      <c r="D86" s="64" t="s">
        <v>144</v>
      </c>
      <c r="E86" s="64" t="s">
        <v>37</v>
      </c>
      <c r="F86" s="71">
        <v>55000</v>
      </c>
      <c r="G86" s="72">
        <v>2851.34</v>
      </c>
      <c r="H86" s="53"/>
      <c r="I86" s="47">
        <v>1578.5</v>
      </c>
      <c r="J86" s="53"/>
      <c r="K86" s="53"/>
      <c r="L86" s="47">
        <v>1672</v>
      </c>
      <c r="M86" s="53"/>
      <c r="N86" s="53"/>
      <c r="O86" s="47">
        <v>12626.56</v>
      </c>
      <c r="P86" s="139">
        <v>18436.74</v>
      </c>
      <c r="Q86" s="140"/>
      <c r="R86" s="73">
        <v>36563.26</v>
      </c>
      <c r="S86" s="54"/>
    </row>
    <row r="87" spans="1:19" ht="56.25" customHeight="1">
      <c r="A87" s="44">
        <v>64</v>
      </c>
      <c r="B87" s="65" t="s">
        <v>145</v>
      </c>
      <c r="C87" s="65" t="s">
        <v>143</v>
      </c>
      <c r="D87" s="65" t="s">
        <v>146</v>
      </c>
      <c r="E87" s="65" t="s">
        <v>20</v>
      </c>
      <c r="F87" s="70">
        <v>25000</v>
      </c>
      <c r="G87" s="72">
        <v>0</v>
      </c>
      <c r="H87" s="53"/>
      <c r="I87" s="118">
        <v>717.5</v>
      </c>
      <c r="J87" s="53"/>
      <c r="K87" s="53"/>
      <c r="L87" s="47">
        <v>760</v>
      </c>
      <c r="M87" s="53"/>
      <c r="N87" s="53"/>
      <c r="O87" s="47">
        <v>1107.76</v>
      </c>
      <c r="P87" s="139">
        <v>2585.26</v>
      </c>
      <c r="Q87" s="140"/>
      <c r="R87" s="73">
        <f>(F87-P87)</f>
        <v>22414.739999999998</v>
      </c>
      <c r="S87" s="54"/>
    </row>
    <row r="88" spans="1:19" ht="56.25" customHeight="1" thickBot="1">
      <c r="A88" s="44">
        <v>65</v>
      </c>
      <c r="B88" s="65" t="s">
        <v>151</v>
      </c>
      <c r="C88" s="65" t="s">
        <v>143</v>
      </c>
      <c r="D88" s="65" t="s">
        <v>152</v>
      </c>
      <c r="E88" s="65" t="s">
        <v>37</v>
      </c>
      <c r="F88" s="70">
        <v>30000</v>
      </c>
      <c r="G88" s="125">
        <v>0</v>
      </c>
      <c r="H88" s="53"/>
      <c r="I88" s="125">
        <v>861</v>
      </c>
      <c r="J88" s="53"/>
      <c r="K88" s="53"/>
      <c r="L88" s="125">
        <v>912</v>
      </c>
      <c r="M88" s="53"/>
      <c r="N88" s="53"/>
      <c r="O88" s="125">
        <v>175</v>
      </c>
      <c r="P88" s="139">
        <v>1948</v>
      </c>
      <c r="Q88" s="140"/>
      <c r="R88" s="73">
        <v>28052</v>
      </c>
      <c r="S88" s="106"/>
    </row>
    <row r="89" spans="1:19" ht="56.25" customHeight="1" thickBot="1">
      <c r="A89" s="18"/>
      <c r="B89" s="10" t="s">
        <v>22</v>
      </c>
      <c r="C89" s="10"/>
      <c r="D89" s="10"/>
      <c r="E89" s="12"/>
      <c r="F89" s="122">
        <v>1839333.33</v>
      </c>
      <c r="G89" s="27"/>
      <c r="H89" s="27"/>
      <c r="I89" s="27"/>
      <c r="J89" s="27"/>
      <c r="K89" s="28"/>
      <c r="L89" s="27"/>
      <c r="M89" s="27"/>
      <c r="N89" s="27"/>
      <c r="O89" s="27"/>
      <c r="P89" s="142"/>
      <c r="Q89" s="143"/>
      <c r="R89" s="27"/>
      <c r="S89" s="32"/>
    </row>
    <row r="90" spans="1:19" ht="56.25" customHeight="1" thickBot="1" thickTop="1">
      <c r="A90" s="19"/>
      <c r="B90" s="11"/>
      <c r="C90" s="11"/>
      <c r="D90" s="11"/>
      <c r="E90" s="13"/>
      <c r="F90" s="14"/>
      <c r="G90" s="4"/>
      <c r="H90" s="4"/>
      <c r="I90" s="37"/>
      <c r="J90" s="37"/>
      <c r="K90" s="38"/>
      <c r="L90" s="37"/>
      <c r="M90" s="4"/>
      <c r="N90" s="4"/>
      <c r="O90" s="37"/>
      <c r="P90" s="37"/>
      <c r="Q90" s="37"/>
      <c r="R90" s="37"/>
      <c r="S90" s="37"/>
    </row>
    <row r="91" spans="1:19" ht="56.25" customHeight="1">
      <c r="A91" s="4"/>
      <c r="B91" s="4"/>
      <c r="C91" s="4"/>
      <c r="D91" s="4"/>
      <c r="E91" s="4"/>
      <c r="F91" s="4"/>
      <c r="G91" s="3"/>
      <c r="H91" s="3"/>
      <c r="I91" s="5"/>
      <c r="J91" s="5"/>
      <c r="K91" s="9"/>
      <c r="L91" s="5"/>
      <c r="M91" s="3"/>
      <c r="N91" s="3"/>
      <c r="O91" s="5"/>
      <c r="P91" s="5"/>
      <c r="Q91" s="5"/>
      <c r="R91" s="5"/>
      <c r="S91" s="5"/>
    </row>
    <row r="92" spans="1:19" ht="56.25" customHeight="1">
      <c r="A92" s="4" t="s">
        <v>1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89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12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11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13</v>
      </c>
      <c r="B96" s="8"/>
      <c r="C96" s="8"/>
      <c r="D96" s="3"/>
      <c r="E96" s="3"/>
      <c r="F96" s="3"/>
      <c r="G96" s="96"/>
      <c r="H96" s="96"/>
      <c r="I96" s="96"/>
      <c r="J96" s="96"/>
      <c r="K96" s="96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96" t="s">
        <v>23</v>
      </c>
      <c r="B97" s="96"/>
      <c r="C97" s="96"/>
      <c r="D97" s="96"/>
      <c r="E97" s="96"/>
      <c r="F97" s="96"/>
      <c r="G97" s="101"/>
      <c r="H97" s="101"/>
      <c r="I97" s="101"/>
      <c r="J97" s="101"/>
      <c r="K97" s="101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101"/>
      <c r="B98" s="101"/>
      <c r="C98" s="101"/>
      <c r="D98" s="101"/>
      <c r="E98" s="101"/>
      <c r="F98" s="101"/>
      <c r="G98" s="3"/>
      <c r="H98" s="3"/>
      <c r="I98" s="5"/>
      <c r="J98" s="5"/>
      <c r="K98" s="3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3"/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3"/>
      <c r="N100" s="3"/>
      <c r="O100" s="5"/>
      <c r="P100" s="5"/>
      <c r="Q100" s="5"/>
      <c r="R100" s="5"/>
      <c r="S100" s="5"/>
    </row>
    <row r="101" spans="1:19" ht="56.25" customHeight="1">
      <c r="A101" s="4"/>
      <c r="B101" s="8"/>
      <c r="C101" s="8"/>
      <c r="D101" s="3"/>
      <c r="E101" s="3"/>
      <c r="F101" s="3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1:19" ht="56.25" customHeight="1">
      <c r="A102" s="100"/>
      <c r="B102" s="100"/>
      <c r="C102" s="100"/>
      <c r="D102" s="100"/>
      <c r="E102" s="100"/>
      <c r="F102" s="100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1:19" ht="56.25" customHeight="1">
      <c r="A103" s="99"/>
      <c r="B103" s="99"/>
      <c r="C103" s="99"/>
      <c r="D103" s="99"/>
      <c r="E103" s="99"/>
      <c r="F103" s="99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1:19" ht="56.25" customHeight="1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19" ht="56.2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56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6" ht="56.25" customHeight="1">
      <c r="A119" s="20"/>
      <c r="B119" s="7"/>
      <c r="C119" s="7"/>
      <c r="D119" s="7"/>
      <c r="E119" s="7"/>
      <c r="F119" s="7"/>
    </row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 thickBot="1"/>
    <row r="139" ht="56.25" customHeight="1">
      <c r="A139" s="21"/>
    </row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</sheetData>
  <sheetProtection/>
  <mergeCells count="102">
    <mergeCell ref="P75:Q75"/>
    <mergeCell ref="P71:Q71"/>
    <mergeCell ref="P38:Q38"/>
    <mergeCell ref="P39:Q39"/>
    <mergeCell ref="P40:Q40"/>
    <mergeCell ref="P41:Q41"/>
    <mergeCell ref="P43:Q43"/>
    <mergeCell ref="P70:Q70"/>
    <mergeCell ref="P88:Q88"/>
    <mergeCell ref="P30:Q30"/>
    <mergeCell ref="P53:Q53"/>
    <mergeCell ref="P44:Q44"/>
    <mergeCell ref="P34:Q34"/>
    <mergeCell ref="P32:Q32"/>
    <mergeCell ref="P45:Q45"/>
    <mergeCell ref="P63:Q63"/>
    <mergeCell ref="P52:Q52"/>
    <mergeCell ref="P76:Q76"/>
    <mergeCell ref="A85:E85"/>
    <mergeCell ref="A74:E74"/>
    <mergeCell ref="A69:E69"/>
    <mergeCell ref="P83:Q83"/>
    <mergeCell ref="P74:Q74"/>
    <mergeCell ref="P78:Q78"/>
    <mergeCell ref="P79:Q79"/>
    <mergeCell ref="P80:Q80"/>
    <mergeCell ref="P77:Q77"/>
    <mergeCell ref="P81:Q81"/>
    <mergeCell ref="B15:F15"/>
    <mergeCell ref="P33:Q33"/>
    <mergeCell ref="P62:Q62"/>
    <mergeCell ref="P60:Q60"/>
    <mergeCell ref="P55:Q55"/>
    <mergeCell ref="P20:Q20"/>
    <mergeCell ref="P18:Q18"/>
    <mergeCell ref="A21:F21"/>
    <mergeCell ref="B16:F16"/>
    <mergeCell ref="P27:Q27"/>
    <mergeCell ref="P82:Q82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G12:G14"/>
    <mergeCell ref="N13:N14"/>
    <mergeCell ref="K13:K14"/>
    <mergeCell ref="I14:J14"/>
    <mergeCell ref="P13:Q14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67:Q67"/>
    <mergeCell ref="P68:Q68"/>
    <mergeCell ref="P50:Q50"/>
    <mergeCell ref="P56:Q56"/>
    <mergeCell ref="P51:Q51"/>
    <mergeCell ref="P64:Q64"/>
    <mergeCell ref="P57:Q57"/>
    <mergeCell ref="P87:Q87"/>
    <mergeCell ref="P49:Q49"/>
    <mergeCell ref="P89:Q89"/>
    <mergeCell ref="P48:Q48"/>
    <mergeCell ref="P85:Q85"/>
    <mergeCell ref="P84:Q84"/>
    <mergeCell ref="P86:Q86"/>
    <mergeCell ref="P69:Q69"/>
    <mergeCell ref="P66:Q66"/>
    <mergeCell ref="P72:Q7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2017-12-08T20:03:56Z</dcterms:modified>
  <cp:category/>
  <cp:version/>
  <cp:contentType/>
  <cp:contentStatus/>
</cp:coreProperties>
</file>