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2_Finanzas\Ingresos y Egresos\2023\febrero\abiertos\"/>
    </mc:Choice>
  </mc:AlternateContent>
  <bookViews>
    <workbookView xWindow="0" yWindow="0" windowWidth="28800" windowHeight="12300"/>
  </bookViews>
  <sheets>
    <sheet name="Febrero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15" i="1" l="1"/>
  <c r="G63" i="1" l="1"/>
  <c r="H63" i="1" l="1"/>
  <c r="F63" i="1"/>
  <c r="G74" i="1" l="1"/>
  <c r="F74" i="1"/>
  <c r="H64" i="1" l="1"/>
  <c r="H65" i="1" s="1"/>
  <c r="H66" i="1" s="1"/>
  <c r="H67" i="1" s="1"/>
  <c r="H68" i="1" s="1"/>
  <c r="H69" i="1" s="1"/>
  <c r="H70" i="1" s="1"/>
  <c r="H71" i="1" s="1"/>
  <c r="H72" i="1" s="1"/>
  <c r="H73" i="1" s="1"/>
  <c r="H74" i="1"/>
</calcChain>
</file>

<file path=xl/sharedStrings.xml><?xml version="1.0" encoding="utf-8"?>
<sst xmlns="http://schemas.openxmlformats.org/spreadsheetml/2006/main" count="88" uniqueCount="63">
  <si>
    <t>(Valores en  RD$)</t>
  </si>
  <si>
    <t>FECHA</t>
  </si>
  <si>
    <t>NÚMERO DE LIB</t>
  </si>
  <si>
    <t>OBJETAL</t>
  </si>
  <si>
    <t>DETALLE</t>
  </si>
  <si>
    <t>DÉBITO</t>
  </si>
  <si>
    <t>CRÉDITO</t>
  </si>
  <si>
    <t>BALANCE</t>
  </si>
  <si>
    <t>BALANCE INICIAL</t>
  </si>
  <si>
    <t>1.4.1.2.01</t>
  </si>
  <si>
    <t>2.1.1.1.01</t>
  </si>
  <si>
    <t>2.1.5.2.01</t>
  </si>
  <si>
    <t>2.1.5.1.01</t>
  </si>
  <si>
    <t>2.1.5.3.01</t>
  </si>
  <si>
    <t>2.1.1.2.08</t>
  </si>
  <si>
    <t xml:space="preserve"> APLICACIONES FINANCIERAS</t>
  </si>
  <si>
    <t>4.1.</t>
  </si>
  <si>
    <t xml:space="preserve"> INCREMENTO DE ACTIVOS FINANCIEROS</t>
  </si>
  <si>
    <t>4.1.1</t>
  </si>
  <si>
    <t>INCREMENTO DE ACTIVOS FINANCIEROS CORRIENTES</t>
  </si>
  <si>
    <t>4.1.2</t>
  </si>
  <si>
    <t>INCREMENTO DE ACTIVOS FINANCIEROS NO CORRIENTES</t>
  </si>
  <si>
    <t>4.2.</t>
  </si>
  <si>
    <t xml:space="preserve"> DISMINUCIÓN DE PASIVOS</t>
  </si>
  <si>
    <t>4.2.1</t>
  </si>
  <si>
    <t xml:space="preserve"> DISMINUCIÓN DE PASIVOS CORRIENTES</t>
  </si>
  <si>
    <t>4.2.2.</t>
  </si>
  <si>
    <t>DISMINUCIÓN DE PASIVOS NO CORRIENTES</t>
  </si>
  <si>
    <t>4.3.</t>
  </si>
  <si>
    <t>DISMINUCIÓN DE FONDOS DE TERCEROS</t>
  </si>
  <si>
    <t>4.3.5</t>
  </si>
  <si>
    <t>DISMINUCIÓN DEPÓSITOS FONDOS DE TERCEROS</t>
  </si>
  <si>
    <t>TOTAL APLICACIONES FINANCIERAS</t>
  </si>
  <si>
    <t>Fuente: SIGEF</t>
  </si>
  <si>
    <t xml:space="preserve">                                    Elaborado Por:</t>
  </si>
  <si>
    <t xml:space="preserve">MONTO NETO    </t>
  </si>
  <si>
    <t xml:space="preserve">Total Gastos      </t>
  </si>
  <si>
    <t>Cuenta Bancaria: 010-391957-0</t>
  </si>
  <si>
    <t xml:space="preserve">                                 Yuderqui Alvarado</t>
  </si>
  <si>
    <t>1.4.2.2.01</t>
  </si>
  <si>
    <t>TRANSFERENCIA CAPITAL</t>
  </si>
  <si>
    <t>TRANSFERENCIA CORRIENTE</t>
  </si>
  <si>
    <t>1.5.1.2.99</t>
  </si>
  <si>
    <t>INGRESOS POR VENTAS DE SERVICIOS</t>
  </si>
  <si>
    <t>N/A</t>
  </si>
  <si>
    <t>2.1.1.3.01</t>
  </si>
  <si>
    <t>2.1.2.2.05</t>
  </si>
  <si>
    <t>ACUARIO NACIONAL</t>
  </si>
  <si>
    <t>2.1.1.2.09</t>
  </si>
  <si>
    <t>Diana Mejia</t>
  </si>
  <si>
    <t xml:space="preserve">                                 Enc. Div. Contabilidad</t>
  </si>
  <si>
    <t>Fecha de registro: hasta el 31 de Diciembre 2023.</t>
  </si>
  <si>
    <t>Fecha de imputación: hasta el 31 de Diciembre 2023.</t>
  </si>
  <si>
    <t>2.2.7.2.08</t>
  </si>
  <si>
    <t>REFRI ELECTRIC REYNOSO GIL</t>
  </si>
  <si>
    <t>2.2.8.7.05</t>
  </si>
  <si>
    <t xml:space="preserve">MALLOL IT CONSULTING </t>
  </si>
  <si>
    <t>2.2.4.1.01</t>
  </si>
  <si>
    <t xml:space="preserve">AGENCIA DE VIAJES MILENA </t>
  </si>
  <si>
    <t>2.2.9.2.01</t>
  </si>
  <si>
    <t xml:space="preserve">AYDEE CATERING EVENTOS </t>
  </si>
  <si>
    <t>Ingresos - Egresos - Febrero 2023</t>
  </si>
  <si>
    <t xml:space="preserve">COMICIONES BANCARIAS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</si>
</sst>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Times New Roman"/>
      <family val="1"/>
    </font>
    <font>
      <b/>
      <u val="double"/>
      <sz val="12"/>
      <color theme="0"/>
      <name val="Times New Roman"/>
      <family val="1"/>
    </font>
    <font>
      <b/>
      <u val="double"/>
      <sz val="12"/>
      <name val="Times New Roman"/>
      <family val="1"/>
    </font>
    <font>
      <b/>
      <sz val="1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7" fillId="3" borderId="2" xfId="0" applyFont="1" applyFill="1" applyBorder="1" applyAlignment="1">
      <alignment horizontal="center" vertical="center" wrapText="1"/>
    </xf>
    <xf numFmtId="0" fontId="6" fillId="0" borderId="0" xfId="0" applyFont="1"/>
    <xf numFmtId="0" fontId="7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4" fontId="2" fillId="2" borderId="4" xfId="0" applyNumberFormat="1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164" fontId="5" fillId="2" borderId="4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5" fillId="2" borderId="0" xfId="0" applyFont="1" applyFill="1"/>
    <xf numFmtId="164" fontId="4" fillId="4" borderId="2" xfId="1" applyFont="1" applyFill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right" wrapText="1"/>
    </xf>
    <xf numFmtId="164" fontId="5" fillId="2" borderId="7" xfId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 indent="2"/>
    </xf>
    <xf numFmtId="4" fontId="9" fillId="0" borderId="4" xfId="0" applyNumberFormat="1" applyFont="1" applyBorder="1" applyAlignment="1">
      <alignment horizontal="right" wrapText="1"/>
    </xf>
    <xf numFmtId="1" fontId="5" fillId="4" borderId="4" xfId="0" applyNumberFormat="1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left" vertical="center" wrapText="1"/>
    </xf>
    <xf numFmtId="39" fontId="4" fillId="5" borderId="9" xfId="1" applyNumberFormat="1" applyFont="1" applyFill="1" applyBorder="1" applyAlignment="1">
      <alignment horizontal="right" vertical="center" wrapText="1"/>
    </xf>
    <xf numFmtId="164" fontId="4" fillId="5" borderId="10" xfId="0" applyNumberFormat="1" applyFont="1" applyFill="1" applyBorder="1" applyAlignment="1">
      <alignment horizontal="left" vertical="center" wrapText="1"/>
    </xf>
    <xf numFmtId="164" fontId="4" fillId="3" borderId="2" xfId="1" applyFont="1" applyFill="1" applyBorder="1" applyAlignment="1">
      <alignment vertical="center" wrapText="1"/>
    </xf>
    <xf numFmtId="164" fontId="4" fillId="3" borderId="11" xfId="1" applyFont="1" applyFill="1" applyBorder="1" applyAlignment="1">
      <alignment vertical="center" wrapText="1"/>
    </xf>
    <xf numFmtId="0" fontId="10" fillId="0" borderId="0" xfId="0" applyFont="1"/>
    <xf numFmtId="4" fontId="11" fillId="2" borderId="0" xfId="0" applyNumberFormat="1" applyFont="1" applyFill="1" applyAlignment="1">
      <alignment horizontal="center" vertical="center" wrapText="1"/>
    </xf>
    <xf numFmtId="4" fontId="12" fillId="2" borderId="0" xfId="0" applyNumberFormat="1" applyFont="1" applyFill="1" applyAlignment="1">
      <alignment vertical="center" wrapText="1"/>
    </xf>
    <xf numFmtId="164" fontId="13" fillId="2" borderId="0" xfId="1" applyFont="1" applyFill="1" applyBorder="1" applyAlignment="1">
      <alignment vertical="center" wrapText="1"/>
    </xf>
    <xf numFmtId="4" fontId="13" fillId="2" borderId="0" xfId="0" applyNumberFormat="1" applyFont="1" applyFill="1" applyAlignment="1">
      <alignment vertical="center" wrapText="1"/>
    </xf>
    <xf numFmtId="0" fontId="7" fillId="2" borderId="0" xfId="0" applyFont="1" applyFill="1"/>
    <xf numFmtId="164" fontId="2" fillId="0" borderId="0" xfId="0" applyNumberFormat="1" applyFont="1"/>
    <xf numFmtId="0" fontId="4" fillId="2" borderId="0" xfId="0" applyFont="1" applyFill="1"/>
    <xf numFmtId="164" fontId="5" fillId="0" borderId="4" xfId="1" applyFont="1" applyFill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164" fontId="6" fillId="0" borderId="0" xfId="0" applyNumberFormat="1" applyFont="1"/>
    <xf numFmtId="0" fontId="4" fillId="0" borderId="0" xfId="0" applyFont="1"/>
    <xf numFmtId="164" fontId="2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center" vertical="center" wrapText="1"/>
    </xf>
    <xf numFmtId="164" fontId="7" fillId="3" borderId="2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4" fontId="5" fillId="0" borderId="0" xfId="0" applyNumberFormat="1" applyFont="1"/>
    <xf numFmtId="4" fontId="4" fillId="3" borderId="5" xfId="0" applyNumberFormat="1" applyFont="1" applyFill="1" applyBorder="1" applyAlignment="1">
      <alignment horizontal="right" vertical="center" wrapText="1"/>
    </xf>
    <xf numFmtId="4" fontId="4" fillId="3" borderId="12" xfId="0" applyNumberFormat="1" applyFont="1" applyFill="1" applyBorder="1" applyAlignment="1">
      <alignment horizontal="right" vertical="center" wrapText="1"/>
    </xf>
    <xf numFmtId="4" fontId="4" fillId="3" borderId="11" xfId="0" applyNumberFormat="1" applyFont="1" applyFill="1" applyBorder="1" applyAlignment="1">
      <alignment horizontal="right" vertical="center" wrapText="1"/>
    </xf>
    <xf numFmtId="4" fontId="4" fillId="4" borderId="5" xfId="0" applyNumberFormat="1" applyFont="1" applyFill="1" applyBorder="1" applyAlignment="1">
      <alignment horizontal="right" vertical="center" wrapText="1"/>
    </xf>
    <xf numFmtId="4" fontId="4" fillId="4" borderId="12" xfId="0" applyNumberFormat="1" applyFont="1" applyFill="1" applyBorder="1" applyAlignment="1">
      <alignment horizontal="right" vertical="center" wrapText="1"/>
    </xf>
    <xf numFmtId="4" fontId="4" fillId="4" borderId="11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312965</xdr:colOff>
      <xdr:row>0</xdr:row>
      <xdr:rowOff>68035</xdr:rowOff>
    </xdr:from>
    <xdr:to>
      <xdr:col>4</xdr:col>
      <xdr:colOff>3182711</xdr:colOff>
      <xdr:row>8</xdr:row>
      <xdr:rowOff>107949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8072" y="68035"/>
          <a:ext cx="2869746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J84"/>
  <sheetViews>
    <sheetView showGridLines="0" tabSelected="1" topLeftCell="A69" zoomScale="70" zoomScaleNormal="70" workbookViewId="0">
      <selection activeCell="F88" sqref="F88"/>
    </sheetView>
  </sheetViews>
  <sheetFormatPr baseColWidth="10" defaultColWidth="70" defaultRowHeight="15.75" x14ac:dyDescent="0.25"/>
  <cols>
    <col min="1" max="1" width="5.140625" style="10" customWidth="1"/>
    <col min="2" max="2" width="20" style="10" customWidth="1"/>
    <col min="3" max="4" width="20.42578125" style="10" customWidth="1"/>
    <col min="5" max="5" width="57.5703125" style="3" customWidth="1"/>
    <col min="6" max="6" width="20.42578125" style="10" customWidth="1"/>
    <col min="7" max="7" width="20.140625" style="10" customWidth="1"/>
    <col min="8" max="8" width="21.7109375" style="3" customWidth="1"/>
    <col min="9" max="9" width="34.140625" style="10" customWidth="1"/>
    <col min="10" max="16384" width="70" style="10"/>
  </cols>
  <sheetData>
    <row r="7" spans="1:10" s="3" customFormat="1" x14ac:dyDescent="0.25">
      <c r="A7" s="1"/>
      <c r="B7" s="1"/>
      <c r="C7" s="2"/>
      <c r="D7" s="2"/>
      <c r="E7" s="1"/>
      <c r="F7" s="2"/>
      <c r="G7" s="2"/>
      <c r="H7" s="1"/>
    </row>
    <row r="8" spans="1:10" s="3" customFormat="1" x14ac:dyDescent="0.25">
      <c r="A8" s="1"/>
      <c r="B8" s="1"/>
      <c r="C8" s="2"/>
      <c r="D8" s="2"/>
      <c r="E8" s="1"/>
      <c r="F8" s="2"/>
      <c r="G8" s="2"/>
      <c r="H8" s="1"/>
    </row>
    <row r="9" spans="1:10" s="5" customFormat="1" x14ac:dyDescent="0.25">
      <c r="A9" s="4"/>
      <c r="B9" s="56"/>
      <c r="C9" s="56"/>
      <c r="D9" s="56"/>
      <c r="E9" s="56"/>
      <c r="F9" s="56"/>
      <c r="G9" s="56"/>
      <c r="H9" s="56"/>
    </row>
    <row r="10" spans="1:10" s="5" customFormat="1" ht="20.25" x14ac:dyDescent="0.3">
      <c r="A10" s="4"/>
      <c r="B10" s="57" t="s">
        <v>61</v>
      </c>
      <c r="C10" s="57"/>
      <c r="D10" s="57"/>
      <c r="E10" s="57"/>
      <c r="F10" s="57"/>
      <c r="G10" s="57"/>
      <c r="H10" s="57"/>
    </row>
    <row r="11" spans="1:10" s="7" customFormat="1" x14ac:dyDescent="0.25">
      <c r="A11" s="6"/>
      <c r="B11" s="56" t="s">
        <v>0</v>
      </c>
      <c r="C11" s="56"/>
      <c r="D11" s="56"/>
      <c r="E11" s="56"/>
      <c r="F11" s="56"/>
      <c r="G11" s="56"/>
      <c r="H11" s="56"/>
    </row>
    <row r="12" spans="1:10" s="7" customFormat="1" ht="20.25" x14ac:dyDescent="0.3">
      <c r="A12" s="6"/>
      <c r="B12" s="57" t="s">
        <v>37</v>
      </c>
      <c r="C12" s="57"/>
      <c r="D12" s="57"/>
      <c r="E12" s="57"/>
      <c r="F12" s="57"/>
      <c r="G12" s="57"/>
      <c r="H12" s="57"/>
      <c r="I12" s="44"/>
    </row>
    <row r="13" spans="1:10" x14ac:dyDescent="0.25">
      <c r="A13" s="8"/>
      <c r="B13" s="58" t="s">
        <v>1</v>
      </c>
      <c r="C13" s="58" t="s">
        <v>2</v>
      </c>
      <c r="D13" s="58" t="s">
        <v>3</v>
      </c>
      <c r="E13" s="9" t="s">
        <v>4</v>
      </c>
      <c r="F13" s="58" t="s">
        <v>5</v>
      </c>
      <c r="G13" s="60" t="s">
        <v>6</v>
      </c>
      <c r="H13" s="9" t="s">
        <v>7</v>
      </c>
    </row>
    <row r="14" spans="1:10" x14ac:dyDescent="0.25">
      <c r="A14" s="8"/>
      <c r="B14" s="59"/>
      <c r="C14" s="59"/>
      <c r="D14" s="59"/>
      <c r="E14" s="11" t="s">
        <v>8</v>
      </c>
      <c r="F14" s="59"/>
      <c r="G14" s="61"/>
      <c r="H14" s="47">
        <v>17355958</v>
      </c>
      <c r="I14" s="46"/>
      <c r="J14" s="43"/>
    </row>
    <row r="15" spans="1:10" s="12" customFormat="1" ht="18" customHeight="1" x14ac:dyDescent="0.25">
      <c r="B15" s="13">
        <v>44970</v>
      </c>
      <c r="C15" s="14">
        <v>235</v>
      </c>
      <c r="D15" s="14" t="s">
        <v>39</v>
      </c>
      <c r="E15" s="15" t="s">
        <v>40</v>
      </c>
      <c r="F15" s="16">
        <v>833333.33</v>
      </c>
      <c r="G15" s="16"/>
      <c r="H15" s="16">
        <f>+H14+F15+G15</f>
        <v>18189291.329999998</v>
      </c>
      <c r="I15" s="45"/>
    </row>
    <row r="16" spans="1:10" s="12" customFormat="1" ht="18" customHeight="1" x14ac:dyDescent="0.25">
      <c r="B16" s="13">
        <v>44970</v>
      </c>
      <c r="C16" s="14">
        <v>233</v>
      </c>
      <c r="D16" s="14" t="s">
        <v>9</v>
      </c>
      <c r="E16" s="15" t="s">
        <v>41</v>
      </c>
      <c r="F16" s="16">
        <v>4970833.33</v>
      </c>
      <c r="G16" s="16"/>
      <c r="H16" s="16">
        <f t="shared" ref="H16:H57" si="0">+H15+F16+G16</f>
        <v>23160124.659999996</v>
      </c>
      <c r="I16" s="45"/>
    </row>
    <row r="17" spans="2:9" s="12" customFormat="1" ht="18" customHeight="1" x14ac:dyDescent="0.25">
      <c r="B17" s="13"/>
      <c r="C17" s="41" t="s">
        <v>44</v>
      </c>
      <c r="D17" s="41" t="s">
        <v>42</v>
      </c>
      <c r="E17" s="42" t="s">
        <v>43</v>
      </c>
      <c r="F17" s="40">
        <v>1903914</v>
      </c>
      <c r="G17" s="40"/>
      <c r="H17" s="16">
        <f t="shared" si="0"/>
        <v>25064038.659999996</v>
      </c>
      <c r="I17" s="45"/>
    </row>
    <row r="18" spans="2:9" s="12" customFormat="1" ht="18" customHeight="1" x14ac:dyDescent="0.25">
      <c r="B18" s="13">
        <v>44964</v>
      </c>
      <c r="C18" s="41">
        <v>52</v>
      </c>
      <c r="D18" s="41" t="s">
        <v>53</v>
      </c>
      <c r="E18" s="42" t="s">
        <v>54</v>
      </c>
      <c r="F18" s="40"/>
      <c r="G18" s="40">
        <v>-45000</v>
      </c>
      <c r="H18" s="16">
        <f t="shared" si="0"/>
        <v>25019038.659999996</v>
      </c>
      <c r="I18" s="45"/>
    </row>
    <row r="19" spans="2:9" s="12" customFormat="1" ht="18" customHeight="1" x14ac:dyDescent="0.25">
      <c r="B19" s="13">
        <v>44964</v>
      </c>
      <c r="C19" s="41">
        <v>54</v>
      </c>
      <c r="D19" s="41" t="s">
        <v>55</v>
      </c>
      <c r="E19" s="42" t="s">
        <v>56</v>
      </c>
      <c r="F19" s="40"/>
      <c r="G19" s="40">
        <v>-86140</v>
      </c>
      <c r="H19" s="16">
        <f t="shared" si="0"/>
        <v>24932898.659999996</v>
      </c>
      <c r="I19" s="45"/>
    </row>
    <row r="20" spans="2:9" s="12" customFormat="1" ht="18" customHeight="1" x14ac:dyDescent="0.25">
      <c r="B20" s="13">
        <v>44964</v>
      </c>
      <c r="C20" s="41">
        <v>56</v>
      </c>
      <c r="D20" s="41" t="s">
        <v>57</v>
      </c>
      <c r="E20" s="42" t="s">
        <v>58</v>
      </c>
      <c r="F20" s="40"/>
      <c r="G20" s="40">
        <v>-156253.56</v>
      </c>
      <c r="H20" s="16">
        <f t="shared" si="0"/>
        <v>24776645.099999998</v>
      </c>
      <c r="I20" s="45"/>
    </row>
    <row r="21" spans="2:9" s="17" customFormat="1" x14ac:dyDescent="0.25">
      <c r="B21" s="13">
        <v>44964</v>
      </c>
      <c r="C21" s="41">
        <v>58</v>
      </c>
      <c r="D21" s="41" t="s">
        <v>59</v>
      </c>
      <c r="E21" s="42" t="s">
        <v>60</v>
      </c>
      <c r="F21" s="40"/>
      <c r="G21" s="40">
        <v>-49560</v>
      </c>
      <c r="H21" s="16">
        <f t="shared" si="0"/>
        <v>24727085.099999998</v>
      </c>
      <c r="I21" s="45"/>
    </row>
    <row r="22" spans="2:9" s="18" customFormat="1" ht="18" customHeight="1" x14ac:dyDescent="0.25">
      <c r="B22" s="13">
        <v>44971</v>
      </c>
      <c r="C22" s="41">
        <v>64</v>
      </c>
      <c r="D22" s="41" t="s">
        <v>10</v>
      </c>
      <c r="E22" s="42" t="s">
        <v>47</v>
      </c>
      <c r="F22" s="40"/>
      <c r="G22" s="40">
        <v>-3030400</v>
      </c>
      <c r="H22" s="16">
        <f t="shared" si="0"/>
        <v>21696685.099999998</v>
      </c>
      <c r="I22" s="45"/>
    </row>
    <row r="23" spans="2:9" s="18" customFormat="1" ht="18" customHeight="1" x14ac:dyDescent="0.25">
      <c r="B23" s="13">
        <v>44971</v>
      </c>
      <c r="C23" s="41">
        <v>64</v>
      </c>
      <c r="D23" s="41" t="s">
        <v>12</v>
      </c>
      <c r="E23" s="42" t="s">
        <v>47</v>
      </c>
      <c r="F23" s="40"/>
      <c r="G23" s="40">
        <v>-209369.5</v>
      </c>
      <c r="H23" s="16">
        <f t="shared" si="0"/>
        <v>21487315.599999998</v>
      </c>
      <c r="I23" s="45"/>
    </row>
    <row r="24" spans="2:9" s="18" customFormat="1" ht="18" customHeight="1" x14ac:dyDescent="0.25">
      <c r="B24" s="13">
        <v>44971</v>
      </c>
      <c r="C24" s="41">
        <v>64</v>
      </c>
      <c r="D24" s="41" t="s">
        <v>11</v>
      </c>
      <c r="E24" s="42" t="s">
        <v>47</v>
      </c>
      <c r="F24" s="40"/>
      <c r="G24" s="40">
        <v>-215158.43</v>
      </c>
      <c r="H24" s="16">
        <f t="shared" si="0"/>
        <v>21272157.169999998</v>
      </c>
      <c r="I24" s="45"/>
    </row>
    <row r="25" spans="2:9" s="18" customFormat="1" ht="18" customHeight="1" x14ac:dyDescent="0.25">
      <c r="B25" s="13">
        <v>44971</v>
      </c>
      <c r="C25" s="41">
        <v>64</v>
      </c>
      <c r="D25" s="41" t="s">
        <v>13</v>
      </c>
      <c r="E25" s="42" t="s">
        <v>47</v>
      </c>
      <c r="F25" s="40"/>
      <c r="G25" s="40">
        <v>-31455.599999999999</v>
      </c>
      <c r="H25" s="16">
        <f t="shared" si="0"/>
        <v>21240701.569999997</v>
      </c>
      <c r="I25" s="45"/>
    </row>
    <row r="26" spans="2:9" s="18" customFormat="1" ht="18" customHeight="1" x14ac:dyDescent="0.25">
      <c r="B26" s="13">
        <v>44971</v>
      </c>
      <c r="C26" s="41">
        <v>66</v>
      </c>
      <c r="D26" s="41" t="s">
        <v>14</v>
      </c>
      <c r="E26" s="42" t="s">
        <v>47</v>
      </c>
      <c r="F26" s="40"/>
      <c r="G26" s="40">
        <v>-264400</v>
      </c>
      <c r="H26" s="16">
        <f t="shared" si="0"/>
        <v>20976301.569999997</v>
      </c>
      <c r="I26" s="45"/>
    </row>
    <row r="27" spans="2:9" s="18" customFormat="1" ht="18" customHeight="1" x14ac:dyDescent="0.25">
      <c r="B27" s="13">
        <v>44971</v>
      </c>
      <c r="C27" s="41">
        <v>66</v>
      </c>
      <c r="D27" s="41" t="s">
        <v>12</v>
      </c>
      <c r="E27" s="42" t="s">
        <v>47</v>
      </c>
      <c r="F27" s="40"/>
      <c r="G27" s="40">
        <v>-18745.96</v>
      </c>
      <c r="H27" s="16">
        <f t="shared" si="0"/>
        <v>20957555.609999996</v>
      </c>
      <c r="I27" s="45"/>
    </row>
    <row r="28" spans="2:9" s="18" customFormat="1" ht="18" customHeight="1" x14ac:dyDescent="0.25">
      <c r="B28" s="13">
        <v>44971</v>
      </c>
      <c r="C28" s="41">
        <v>66</v>
      </c>
      <c r="D28" s="41" t="s">
        <v>11</v>
      </c>
      <c r="E28" s="42" t="s">
        <v>47</v>
      </c>
      <c r="F28" s="40"/>
      <c r="G28" s="40">
        <v>-18772.400000000001</v>
      </c>
      <c r="H28" s="16">
        <f t="shared" si="0"/>
        <v>20938783.209999997</v>
      </c>
      <c r="I28" s="45"/>
    </row>
    <row r="29" spans="2:9" s="18" customFormat="1" ht="18" customHeight="1" x14ac:dyDescent="0.25">
      <c r="B29" s="13">
        <v>44971</v>
      </c>
      <c r="C29" s="41">
        <v>66</v>
      </c>
      <c r="D29" s="41" t="s">
        <v>13</v>
      </c>
      <c r="E29" s="42" t="s">
        <v>47</v>
      </c>
      <c r="F29" s="40"/>
      <c r="G29" s="40">
        <v>-3113.4</v>
      </c>
      <c r="H29" s="16">
        <f t="shared" si="0"/>
        <v>20935669.809999999</v>
      </c>
      <c r="I29" s="45"/>
    </row>
    <row r="30" spans="2:9" s="18" customFormat="1" ht="18" customHeight="1" x14ac:dyDescent="0.25">
      <c r="B30" s="13">
        <v>44971</v>
      </c>
      <c r="C30" s="41">
        <v>68</v>
      </c>
      <c r="D30" s="41" t="s">
        <v>45</v>
      </c>
      <c r="E30" s="42" t="s">
        <v>47</v>
      </c>
      <c r="F30" s="40"/>
      <c r="G30" s="40">
        <v>-102175</v>
      </c>
      <c r="H30" s="16">
        <f t="shared" si="0"/>
        <v>20833494.809999999</v>
      </c>
      <c r="I30" s="45"/>
    </row>
    <row r="31" spans="2:9" s="18" customFormat="1" ht="18" customHeight="1" x14ac:dyDescent="0.25">
      <c r="B31" s="13">
        <v>44971</v>
      </c>
      <c r="C31" s="41">
        <v>68</v>
      </c>
      <c r="D31" s="41" t="s">
        <v>12</v>
      </c>
      <c r="E31" s="42" t="s">
        <v>47</v>
      </c>
      <c r="F31" s="40"/>
      <c r="G31" s="40">
        <v>-7244.22</v>
      </c>
      <c r="H31" s="16">
        <f t="shared" si="0"/>
        <v>20826250.59</v>
      </c>
      <c r="I31" s="45"/>
    </row>
    <row r="32" spans="2:9" s="18" customFormat="1" ht="18" customHeight="1" x14ac:dyDescent="0.25">
      <c r="B32" s="13">
        <v>44971</v>
      </c>
      <c r="C32" s="41">
        <v>68</v>
      </c>
      <c r="D32" s="41" t="s">
        <v>11</v>
      </c>
      <c r="E32" s="42" t="s">
        <v>47</v>
      </c>
      <c r="F32" s="40"/>
      <c r="G32" s="40">
        <v>-7254.43</v>
      </c>
      <c r="H32" s="16">
        <f t="shared" si="0"/>
        <v>20818996.16</v>
      </c>
      <c r="I32" s="45"/>
    </row>
    <row r="33" spans="2:9" s="18" customFormat="1" ht="18" customHeight="1" x14ac:dyDescent="0.25">
      <c r="B33" s="13">
        <v>44971</v>
      </c>
      <c r="C33" s="41">
        <v>68</v>
      </c>
      <c r="D33" s="41" t="s">
        <v>13</v>
      </c>
      <c r="E33" s="42" t="s">
        <v>47</v>
      </c>
      <c r="F33" s="40"/>
      <c r="G33" s="40">
        <v>-1226.0999999999999</v>
      </c>
      <c r="H33" s="16">
        <f t="shared" si="0"/>
        <v>20817770.059999999</v>
      </c>
      <c r="I33" s="45"/>
    </row>
    <row r="34" spans="2:9" s="18" customFormat="1" ht="18" customHeight="1" x14ac:dyDescent="0.25">
      <c r="B34" s="13">
        <v>44971</v>
      </c>
      <c r="C34" s="41">
        <v>70</v>
      </c>
      <c r="D34" s="41" t="s">
        <v>48</v>
      </c>
      <c r="E34" s="42" t="s">
        <v>47</v>
      </c>
      <c r="F34" s="40"/>
      <c r="G34" s="40">
        <v>-103675</v>
      </c>
      <c r="H34" s="16">
        <f t="shared" si="0"/>
        <v>20714095.059999999</v>
      </c>
      <c r="I34" s="45"/>
    </row>
    <row r="35" spans="2:9" s="18" customFormat="1" ht="18" customHeight="1" x14ac:dyDescent="0.25">
      <c r="B35" s="13">
        <v>44971</v>
      </c>
      <c r="C35" s="41">
        <v>70</v>
      </c>
      <c r="D35" s="41" t="s">
        <v>12</v>
      </c>
      <c r="E35" s="42" t="s">
        <v>47</v>
      </c>
      <c r="F35" s="40"/>
      <c r="G35" s="40">
        <v>-7350.56</v>
      </c>
      <c r="H35" s="16">
        <f t="shared" si="0"/>
        <v>20706744.5</v>
      </c>
      <c r="I35" s="45"/>
    </row>
    <row r="36" spans="2:9" s="18" customFormat="1" ht="18" customHeight="1" x14ac:dyDescent="0.25">
      <c r="B36" s="13">
        <v>44971</v>
      </c>
      <c r="C36" s="41">
        <v>70</v>
      </c>
      <c r="D36" s="41" t="s">
        <v>11</v>
      </c>
      <c r="E36" s="42" t="s">
        <v>47</v>
      </c>
      <c r="F36" s="40"/>
      <c r="G36" s="40">
        <v>-7360.93</v>
      </c>
      <c r="H36" s="16">
        <f t="shared" si="0"/>
        <v>20699383.57</v>
      </c>
      <c r="I36" s="45"/>
    </row>
    <row r="37" spans="2:9" s="18" customFormat="1" ht="18" customHeight="1" x14ac:dyDescent="0.25">
      <c r="B37" s="13">
        <v>44971</v>
      </c>
      <c r="C37" s="41">
        <v>70</v>
      </c>
      <c r="D37" s="41" t="s">
        <v>13</v>
      </c>
      <c r="E37" s="42" t="s">
        <v>47</v>
      </c>
      <c r="F37" s="40"/>
      <c r="G37" s="40">
        <v>-1244.0999999999999</v>
      </c>
      <c r="H37" s="16">
        <f t="shared" si="0"/>
        <v>20698139.469999999</v>
      </c>
      <c r="I37" s="45"/>
    </row>
    <row r="38" spans="2:9" s="18" customFormat="1" ht="18" customHeight="1" x14ac:dyDescent="0.25">
      <c r="B38" s="13">
        <v>44971</v>
      </c>
      <c r="C38" s="41">
        <v>72</v>
      </c>
      <c r="D38" s="41" t="s">
        <v>46</v>
      </c>
      <c r="E38" s="42" t="s">
        <v>47</v>
      </c>
      <c r="F38" s="40"/>
      <c r="G38" s="40">
        <v>-69300</v>
      </c>
      <c r="H38" s="16">
        <f t="shared" si="0"/>
        <v>20628839.469999999</v>
      </c>
      <c r="I38" s="45"/>
    </row>
    <row r="39" spans="2:9" s="18" customFormat="1" ht="18" customHeight="1" x14ac:dyDescent="0.25">
      <c r="B39" s="13"/>
      <c r="C39" s="41"/>
      <c r="D39" s="41"/>
      <c r="E39" s="42" t="s">
        <v>62</v>
      </c>
      <c r="F39" s="40"/>
      <c r="G39" s="40">
        <v>-325</v>
      </c>
      <c r="H39" s="16">
        <f t="shared" si="0"/>
        <v>20628514.469999999</v>
      </c>
      <c r="I39" s="45"/>
    </row>
    <row r="40" spans="2:9" s="12" customFormat="1" ht="32.25" customHeight="1" x14ac:dyDescent="0.25">
      <c r="B40" s="13"/>
      <c r="C40" s="41"/>
      <c r="D40" s="41"/>
      <c r="E40" s="42"/>
      <c r="F40" s="40"/>
      <c r="G40" s="40"/>
      <c r="H40" s="16">
        <f t="shared" si="0"/>
        <v>20628514.469999999</v>
      </c>
      <c r="I40" s="45"/>
    </row>
    <row r="41" spans="2:9" s="8" customFormat="1" x14ac:dyDescent="0.25">
      <c r="B41" s="13"/>
      <c r="C41" s="41"/>
      <c r="D41" s="41"/>
      <c r="E41" s="42"/>
      <c r="F41" s="40"/>
      <c r="G41" s="40"/>
      <c r="H41" s="16">
        <f t="shared" si="0"/>
        <v>20628514.469999999</v>
      </c>
      <c r="I41" s="45"/>
    </row>
    <row r="42" spans="2:9" s="8" customFormat="1" ht="18" customHeight="1" x14ac:dyDescent="0.25">
      <c r="B42" s="13"/>
      <c r="C42" s="41"/>
      <c r="D42" s="41"/>
      <c r="E42" s="42"/>
      <c r="F42" s="40"/>
      <c r="G42" s="40"/>
      <c r="H42" s="16">
        <f t="shared" si="0"/>
        <v>20628514.469999999</v>
      </c>
      <c r="I42" s="45"/>
    </row>
    <row r="43" spans="2:9" s="8" customFormat="1" ht="18" customHeight="1" x14ac:dyDescent="0.25">
      <c r="B43" s="13"/>
      <c r="C43" s="41"/>
      <c r="D43" s="41"/>
      <c r="E43" s="42"/>
      <c r="F43" s="40"/>
      <c r="G43" s="40"/>
      <c r="H43" s="16">
        <f t="shared" si="0"/>
        <v>20628514.469999999</v>
      </c>
      <c r="I43" s="45"/>
    </row>
    <row r="44" spans="2:9" s="8" customFormat="1" ht="18" customHeight="1" x14ac:dyDescent="0.25">
      <c r="B44" s="13"/>
      <c r="C44" s="41"/>
      <c r="D44" s="41"/>
      <c r="E44" s="42"/>
      <c r="F44" s="40"/>
      <c r="G44" s="40"/>
      <c r="H44" s="16">
        <f t="shared" si="0"/>
        <v>20628514.469999999</v>
      </c>
      <c r="I44" s="45"/>
    </row>
    <row r="45" spans="2:9" s="8" customFormat="1" ht="18" customHeight="1" x14ac:dyDescent="0.25">
      <c r="B45" s="13"/>
      <c r="C45" s="41"/>
      <c r="D45" s="41"/>
      <c r="E45" s="42"/>
      <c r="F45" s="40"/>
      <c r="G45" s="40"/>
      <c r="H45" s="16">
        <f t="shared" si="0"/>
        <v>20628514.469999999</v>
      </c>
      <c r="I45" s="45"/>
    </row>
    <row r="46" spans="2:9" s="8" customFormat="1" ht="18" customHeight="1" x14ac:dyDescent="0.25">
      <c r="B46" s="13"/>
      <c r="C46" s="41"/>
      <c r="D46" s="41"/>
      <c r="E46" s="42"/>
      <c r="F46" s="40"/>
      <c r="G46" s="40"/>
      <c r="H46" s="16">
        <f t="shared" si="0"/>
        <v>20628514.469999999</v>
      </c>
      <c r="I46" s="45"/>
    </row>
    <row r="47" spans="2:9" s="8" customFormat="1" ht="18" customHeight="1" x14ac:dyDescent="0.25">
      <c r="B47" s="13"/>
      <c r="C47" s="41"/>
      <c r="D47" s="41"/>
      <c r="E47" s="42"/>
      <c r="F47" s="40"/>
      <c r="G47" s="40"/>
      <c r="H47" s="16">
        <f t="shared" si="0"/>
        <v>20628514.469999999</v>
      </c>
      <c r="I47" s="45"/>
    </row>
    <row r="48" spans="2:9" s="8" customFormat="1" ht="40.5" customHeight="1" x14ac:dyDescent="0.25">
      <c r="B48" s="13"/>
      <c r="C48" s="41"/>
      <c r="D48" s="41"/>
      <c r="E48" s="42"/>
      <c r="F48" s="40"/>
      <c r="G48" s="40"/>
      <c r="H48" s="16">
        <f t="shared" si="0"/>
        <v>20628514.469999999</v>
      </c>
      <c r="I48" s="45"/>
    </row>
    <row r="49" spans="2:9" s="8" customFormat="1" ht="18" customHeight="1" x14ac:dyDescent="0.25">
      <c r="B49" s="13"/>
      <c r="C49" s="41"/>
      <c r="D49" s="41"/>
      <c r="E49" s="42"/>
      <c r="F49" s="40"/>
      <c r="G49" s="40"/>
      <c r="H49" s="16">
        <f t="shared" si="0"/>
        <v>20628514.469999999</v>
      </c>
      <c r="I49" s="45"/>
    </row>
    <row r="50" spans="2:9" s="8" customFormat="1" ht="18" customHeight="1" x14ac:dyDescent="0.25">
      <c r="B50" s="13"/>
      <c r="C50" s="41"/>
      <c r="D50" s="41"/>
      <c r="E50" s="42"/>
      <c r="F50" s="40"/>
      <c r="G50" s="40"/>
      <c r="H50" s="16">
        <f t="shared" si="0"/>
        <v>20628514.469999999</v>
      </c>
      <c r="I50" s="45"/>
    </row>
    <row r="51" spans="2:9" s="8" customFormat="1" ht="32.25" customHeight="1" x14ac:dyDescent="0.25">
      <c r="B51" s="13"/>
      <c r="C51" s="41"/>
      <c r="D51" s="41"/>
      <c r="E51" s="42"/>
      <c r="F51" s="40"/>
      <c r="G51" s="40"/>
      <c r="H51" s="16">
        <f t="shared" si="0"/>
        <v>20628514.469999999</v>
      </c>
      <c r="I51" s="45"/>
    </row>
    <row r="52" spans="2:9" s="8" customFormat="1" ht="18" customHeight="1" x14ac:dyDescent="0.25">
      <c r="B52" s="13"/>
      <c r="C52" s="41"/>
      <c r="D52" s="41"/>
      <c r="E52" s="42"/>
      <c r="F52" s="40"/>
      <c r="G52" s="40"/>
      <c r="H52" s="16">
        <f t="shared" si="0"/>
        <v>20628514.469999999</v>
      </c>
      <c r="I52" s="45"/>
    </row>
    <row r="53" spans="2:9" s="8" customFormat="1" ht="32.25" customHeight="1" x14ac:dyDescent="0.25">
      <c r="B53" s="13"/>
      <c r="C53" s="41"/>
      <c r="D53" s="41"/>
      <c r="E53" s="42"/>
      <c r="F53" s="40"/>
      <c r="G53" s="40"/>
      <c r="H53" s="16">
        <f t="shared" si="0"/>
        <v>20628514.469999999</v>
      </c>
      <c r="I53" s="45"/>
    </row>
    <row r="54" spans="2:9" s="8" customFormat="1" ht="18" customHeight="1" x14ac:dyDescent="0.25">
      <c r="B54" s="13"/>
      <c r="C54" s="41"/>
      <c r="D54" s="41"/>
      <c r="E54" s="42"/>
      <c r="F54" s="40"/>
      <c r="G54" s="40"/>
      <c r="H54" s="16">
        <f t="shared" si="0"/>
        <v>20628514.469999999</v>
      </c>
      <c r="I54" s="45"/>
    </row>
    <row r="55" spans="2:9" s="8" customFormat="1" ht="18" customHeight="1" x14ac:dyDescent="0.25">
      <c r="B55" s="13"/>
      <c r="C55" s="41"/>
      <c r="D55" s="41"/>
      <c r="E55" s="42"/>
      <c r="F55" s="40"/>
      <c r="G55" s="40"/>
      <c r="H55" s="16">
        <f t="shared" si="0"/>
        <v>20628514.469999999</v>
      </c>
      <c r="I55" s="45"/>
    </row>
    <row r="56" spans="2:9" s="8" customFormat="1" ht="18" customHeight="1" x14ac:dyDescent="0.25">
      <c r="B56" s="13"/>
      <c r="C56" s="41"/>
      <c r="D56" s="41"/>
      <c r="E56" s="48"/>
      <c r="F56" s="40"/>
      <c r="G56" s="40"/>
      <c r="H56" s="16">
        <f t="shared" si="0"/>
        <v>20628514.469999999</v>
      </c>
      <c r="I56" s="45"/>
    </row>
    <row r="57" spans="2:9" s="8" customFormat="1" ht="18" customHeight="1" x14ac:dyDescent="0.25">
      <c r="B57" s="13"/>
      <c r="C57" s="41"/>
      <c r="D57" s="41"/>
      <c r="E57" s="48"/>
      <c r="F57" s="40"/>
      <c r="G57" s="40"/>
      <c r="H57" s="16">
        <f t="shared" si="0"/>
        <v>20628514.469999999</v>
      </c>
      <c r="I57" s="45"/>
    </row>
    <row r="58" spans="2:9" s="8" customFormat="1" ht="18" hidden="1" customHeight="1" x14ac:dyDescent="0.25">
      <c r="B58" s="13"/>
      <c r="C58" s="41"/>
      <c r="D58" s="41"/>
      <c r="E58" s="48"/>
      <c r="F58" s="40"/>
      <c r="G58" s="40"/>
      <c r="H58" s="16"/>
      <c r="I58" s="45"/>
    </row>
    <row r="59" spans="2:9" s="8" customFormat="1" ht="18" hidden="1" customHeight="1" x14ac:dyDescent="0.25">
      <c r="B59" s="13"/>
      <c r="C59" s="41"/>
      <c r="D59" s="41"/>
      <c r="E59" s="48"/>
      <c r="F59" s="40"/>
      <c r="G59" s="40"/>
      <c r="H59" s="16"/>
      <c r="I59" s="45"/>
    </row>
    <row r="60" spans="2:9" s="8" customFormat="1" ht="18" hidden="1" customHeight="1" x14ac:dyDescent="0.25">
      <c r="B60" s="13"/>
      <c r="C60" s="41"/>
      <c r="D60" s="41"/>
      <c r="E60" s="48"/>
      <c r="F60" s="40"/>
      <c r="G60" s="40"/>
      <c r="H60" s="16"/>
      <c r="I60" s="45"/>
    </row>
    <row r="61" spans="2:9" s="8" customFormat="1" ht="18" hidden="1" customHeight="1" x14ac:dyDescent="0.25">
      <c r="B61" s="13"/>
      <c r="C61" s="41"/>
      <c r="D61" s="41"/>
      <c r="E61" s="48"/>
      <c r="F61" s="40"/>
      <c r="G61" s="40"/>
      <c r="H61" s="16"/>
      <c r="I61" s="45"/>
    </row>
    <row r="62" spans="2:9" s="8" customFormat="1" ht="18" hidden="1" customHeight="1" x14ac:dyDescent="0.25">
      <c r="B62" s="13"/>
      <c r="C62" s="41"/>
      <c r="D62" s="41"/>
      <c r="E62" s="48"/>
      <c r="F62" s="40"/>
      <c r="G62" s="16"/>
      <c r="H62" s="16"/>
      <c r="I62" s="45"/>
    </row>
    <row r="63" spans="2:9" s="8" customFormat="1" x14ac:dyDescent="0.25">
      <c r="B63" s="53" t="s">
        <v>36</v>
      </c>
      <c r="C63" s="54"/>
      <c r="D63" s="54"/>
      <c r="E63" s="55"/>
      <c r="F63" s="19">
        <f>SUM(F15:F62)</f>
        <v>7708080.6600000001</v>
      </c>
      <c r="G63" s="19">
        <f>SUM(G15:G62)</f>
        <v>-4435524.1899999976</v>
      </c>
      <c r="H63" s="19">
        <f>$H57</f>
        <v>20628514.469999999</v>
      </c>
      <c r="I63" s="49"/>
    </row>
    <row r="64" spans="2:9" s="8" customFormat="1" x14ac:dyDescent="0.25">
      <c r="B64" s="13">
        <v>44957</v>
      </c>
      <c r="C64" s="14"/>
      <c r="D64" s="14">
        <v>4</v>
      </c>
      <c r="E64" s="20" t="s">
        <v>15</v>
      </c>
      <c r="F64" s="21">
        <v>0</v>
      </c>
      <c r="G64" s="21">
        <v>0</v>
      </c>
      <c r="H64" s="22">
        <f>+H63+F64+G64</f>
        <v>20628514.469999999</v>
      </c>
      <c r="I64" s="49"/>
    </row>
    <row r="65" spans="2:8" s="8" customFormat="1" x14ac:dyDescent="0.25">
      <c r="B65" s="13">
        <v>44957</v>
      </c>
      <c r="C65" s="14"/>
      <c r="D65" s="14" t="s">
        <v>16</v>
      </c>
      <c r="E65" s="23" t="s">
        <v>17</v>
      </c>
      <c r="F65" s="21">
        <v>3272555</v>
      </c>
      <c r="G65" s="21"/>
      <c r="H65" s="22">
        <f t="shared" ref="H65:H72" si="1">+H64+F65+G65</f>
        <v>23901069.469999999</v>
      </c>
    </row>
    <row r="66" spans="2:8" s="8" customFormat="1" ht="31.5" x14ac:dyDescent="0.25">
      <c r="B66" s="13">
        <v>44957</v>
      </c>
      <c r="C66" s="14"/>
      <c r="D66" s="14" t="s">
        <v>18</v>
      </c>
      <c r="E66" s="24" t="s">
        <v>19</v>
      </c>
      <c r="F66" s="25">
        <v>3272555</v>
      </c>
      <c r="G66" s="25">
        <v>0</v>
      </c>
      <c r="H66" s="22">
        <f t="shared" si="1"/>
        <v>27173624.469999999</v>
      </c>
    </row>
    <row r="67" spans="2:8" s="8" customFormat="1" ht="31.5" x14ac:dyDescent="0.25">
      <c r="B67" s="13">
        <v>44957</v>
      </c>
      <c r="C67" s="14"/>
      <c r="D67" s="14" t="s">
        <v>20</v>
      </c>
      <c r="E67" s="24" t="s">
        <v>21</v>
      </c>
      <c r="F67" s="25">
        <v>0</v>
      </c>
      <c r="G67" s="25">
        <v>0</v>
      </c>
      <c r="H67" s="22">
        <f t="shared" si="1"/>
        <v>27173624.469999999</v>
      </c>
    </row>
    <row r="68" spans="2:8" s="8" customFormat="1" x14ac:dyDescent="0.25">
      <c r="B68" s="13">
        <v>44957</v>
      </c>
      <c r="C68" s="14"/>
      <c r="D68" s="14" t="s">
        <v>22</v>
      </c>
      <c r="E68" s="23" t="s">
        <v>23</v>
      </c>
      <c r="F68" s="21"/>
      <c r="G68" s="21"/>
      <c r="H68" s="22">
        <f t="shared" si="1"/>
        <v>27173624.469999999</v>
      </c>
    </row>
    <row r="69" spans="2:8" s="8" customFormat="1" x14ac:dyDescent="0.25">
      <c r="B69" s="13">
        <v>44957</v>
      </c>
      <c r="C69" s="14"/>
      <c r="D69" s="14" t="s">
        <v>24</v>
      </c>
      <c r="E69" s="24" t="s">
        <v>25</v>
      </c>
      <c r="F69" s="25"/>
      <c r="G69" s="25">
        <v>0</v>
      </c>
      <c r="H69" s="22">
        <f t="shared" si="1"/>
        <v>27173624.469999999</v>
      </c>
    </row>
    <row r="70" spans="2:8" s="8" customFormat="1" x14ac:dyDescent="0.25">
      <c r="B70" s="13">
        <v>44957</v>
      </c>
      <c r="C70" s="14"/>
      <c r="D70" s="14" t="s">
        <v>26</v>
      </c>
      <c r="E70" s="24" t="s">
        <v>27</v>
      </c>
      <c r="F70" s="25">
        <v>0</v>
      </c>
      <c r="G70" s="25">
        <v>0</v>
      </c>
      <c r="H70" s="22">
        <f t="shared" si="1"/>
        <v>27173624.469999999</v>
      </c>
    </row>
    <row r="71" spans="2:8" x14ac:dyDescent="0.25">
      <c r="B71" s="13">
        <v>44957</v>
      </c>
      <c r="C71" s="14"/>
      <c r="D71" s="14" t="s">
        <v>28</v>
      </c>
      <c r="E71" s="23" t="s">
        <v>29</v>
      </c>
      <c r="F71" s="21">
        <v>0</v>
      </c>
      <c r="G71" s="21">
        <v>0</v>
      </c>
      <c r="H71" s="22">
        <f t="shared" si="1"/>
        <v>27173624.469999999</v>
      </c>
    </row>
    <row r="72" spans="2:8" ht="31.5" x14ac:dyDescent="0.25">
      <c r="B72" s="13">
        <v>44957</v>
      </c>
      <c r="C72" s="14"/>
      <c r="D72" s="14" t="s">
        <v>30</v>
      </c>
      <c r="E72" s="24" t="s">
        <v>31</v>
      </c>
      <c r="F72" s="25">
        <v>0</v>
      </c>
      <c r="G72" s="25">
        <v>0</v>
      </c>
      <c r="H72" s="22">
        <f t="shared" si="1"/>
        <v>27173624.469999999</v>
      </c>
    </row>
    <row r="73" spans="2:8" x14ac:dyDescent="0.25">
      <c r="B73" s="26"/>
      <c r="C73" s="26"/>
      <c r="D73" s="26"/>
      <c r="E73" s="27" t="s">
        <v>32</v>
      </c>
      <c r="F73" s="28">
        <v>0</v>
      </c>
      <c r="G73" s="28">
        <v>0</v>
      </c>
      <c r="H73" s="29">
        <f>+H72</f>
        <v>27173624.469999999</v>
      </c>
    </row>
    <row r="74" spans="2:8" x14ac:dyDescent="0.25">
      <c r="B74" s="50" t="s">
        <v>35</v>
      </c>
      <c r="C74" s="51"/>
      <c r="D74" s="51"/>
      <c r="E74" s="52"/>
      <c r="F74" s="30">
        <f>SUM(F15:F62)</f>
        <v>7708080.6600000001</v>
      </c>
      <c r="G74" s="30">
        <f>SUM(G17:G62)</f>
        <v>-4435524.1899999976</v>
      </c>
      <c r="H74" s="31">
        <f>$H62</f>
        <v>0</v>
      </c>
    </row>
    <row r="75" spans="2:8" x14ac:dyDescent="0.25">
      <c r="B75" s="32" t="s">
        <v>33</v>
      </c>
      <c r="C75" s="33"/>
      <c r="D75" s="33"/>
      <c r="E75" s="34"/>
      <c r="F75" s="35"/>
      <c r="G75" s="36"/>
      <c r="H75" s="34"/>
    </row>
    <row r="76" spans="2:8" x14ac:dyDescent="0.25">
      <c r="B76" s="32" t="s">
        <v>51</v>
      </c>
      <c r="C76" s="33"/>
      <c r="D76" s="33"/>
      <c r="E76" s="34"/>
      <c r="F76" s="35"/>
      <c r="G76" s="36"/>
      <c r="H76" s="34"/>
    </row>
    <row r="77" spans="2:8" x14ac:dyDescent="0.25">
      <c r="B77" s="32" t="s">
        <v>52</v>
      </c>
      <c r="C77" s="33"/>
      <c r="D77" s="33"/>
      <c r="E77" s="34"/>
      <c r="F77" s="35"/>
      <c r="G77" s="36"/>
      <c r="H77" s="34"/>
    </row>
    <row r="78" spans="2:8" x14ac:dyDescent="0.25">
      <c r="B78" s="32"/>
      <c r="C78" s="33"/>
      <c r="D78" s="33"/>
      <c r="E78" s="34"/>
      <c r="F78" s="35"/>
      <c r="G78" s="36"/>
      <c r="H78" s="34"/>
    </row>
    <row r="79" spans="2:8" x14ac:dyDescent="0.25">
      <c r="B79" s="32"/>
      <c r="C79" s="33"/>
      <c r="D79" s="33"/>
      <c r="E79" s="34"/>
      <c r="F79" s="35"/>
      <c r="G79" s="36"/>
      <c r="H79" s="34"/>
    </row>
    <row r="80" spans="2:8" x14ac:dyDescent="0.25">
      <c r="B80" s="32"/>
      <c r="C80" s="33"/>
      <c r="D80" s="33"/>
      <c r="E80" s="34"/>
      <c r="F80" s="35"/>
      <c r="G80" s="36"/>
      <c r="H80" s="34"/>
    </row>
    <row r="81" spans="2:8" x14ac:dyDescent="0.25">
      <c r="B81" s="34"/>
      <c r="C81" s="33"/>
      <c r="D81" s="33"/>
      <c r="E81" s="34"/>
      <c r="F81" s="35"/>
      <c r="G81" s="36"/>
      <c r="H81" s="34"/>
    </row>
    <row r="82" spans="2:8" x14ac:dyDescent="0.25">
      <c r="B82" s="37" t="s">
        <v>34</v>
      </c>
      <c r="C82" s="8"/>
      <c r="D82" s="38"/>
      <c r="E82" s="1"/>
      <c r="F82" s="8"/>
      <c r="G82" s="37"/>
      <c r="H82" s="8"/>
    </row>
    <row r="83" spans="2:8" x14ac:dyDescent="0.25">
      <c r="B83" s="18" t="s">
        <v>38</v>
      </c>
      <c r="C83" s="8" t="s">
        <v>49</v>
      </c>
      <c r="D83" s="1"/>
      <c r="E83" s="1"/>
      <c r="F83" s="8"/>
      <c r="G83" s="18"/>
      <c r="H83" s="8"/>
    </row>
    <row r="84" spans="2:8" x14ac:dyDescent="0.25">
      <c r="B84" s="39" t="s">
        <v>50</v>
      </c>
      <c r="C84" s="8"/>
      <c r="D84" s="1"/>
      <c r="E84" s="1"/>
      <c r="F84" s="8"/>
      <c r="G84" s="39"/>
      <c r="H84" s="8"/>
    </row>
  </sheetData>
  <mergeCells count="11">
    <mergeCell ref="B74:E74"/>
    <mergeCell ref="B63:E63"/>
    <mergeCell ref="B9:H9"/>
    <mergeCell ref="B10:H10"/>
    <mergeCell ref="B11:H11"/>
    <mergeCell ref="B12:H12"/>
    <mergeCell ref="B13:B14"/>
    <mergeCell ref="C13:C14"/>
    <mergeCell ref="D13:D14"/>
    <mergeCell ref="F13:F14"/>
    <mergeCell ref="G13:G14"/>
  </mergeCells>
  <printOptions horizontalCentered="1"/>
  <pageMargins left="0.70866141732283472" right="0.70866141732283472" top="0.39370078740157483" bottom="0.74803149606299213" header="0.31496062992125984" footer="0.31496062992125984"/>
  <pageSetup scale="65" fitToHeight="0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2023</vt:lpstr>
    </vt:vector>
  </TitlesOfParts>
  <Company>IGN-JJHM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 Castro</dc:creator>
  <cp:lastModifiedBy>Josue Reinoso</cp:lastModifiedBy>
  <cp:lastPrinted>2023-03-13T13:57:19Z</cp:lastPrinted>
  <dcterms:created xsi:type="dcterms:W3CDTF">2022-04-04T13:01:07Z</dcterms:created>
  <dcterms:modified xsi:type="dcterms:W3CDTF">2023-03-13T14:03:33Z</dcterms:modified>
</cp:coreProperties>
</file>