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gresos y Egresos\2023\Marzo\Datos abiertos\"/>
    </mc:Choice>
  </mc:AlternateContent>
  <bookViews>
    <workbookView xWindow="0" yWindow="0" windowWidth="28800" windowHeight="11700"/>
  </bookViews>
  <sheets>
    <sheet name="Febrero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l="1"/>
  <c r="H53" i="1" s="1"/>
  <c r="H54" i="1" s="1"/>
  <c r="H55" i="1" s="1"/>
  <c r="G89" i="1"/>
  <c r="H56" i="1" l="1"/>
  <c r="H57" i="1" s="1"/>
  <c r="H58" i="1" s="1"/>
  <c r="F89" i="1"/>
  <c r="H59" i="1" l="1"/>
  <c r="H60" i="1" s="1"/>
  <c r="H61" i="1" s="1"/>
  <c r="H62" i="1" s="1"/>
  <c r="G100" i="1"/>
  <c r="F100" i="1"/>
  <c r="H63" i="1" l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100" i="1"/>
  <c r="H77" i="1" l="1"/>
  <c r="H78" i="1" s="1"/>
  <c r="H79" i="1" s="1"/>
  <c r="H80" i="1" s="1"/>
  <c r="H81" i="1" s="1"/>
  <c r="H82" i="1" s="1"/>
  <c r="H83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</calcChain>
</file>

<file path=xl/sharedStrings.xml><?xml version="1.0" encoding="utf-8"?>
<sst xmlns="http://schemas.openxmlformats.org/spreadsheetml/2006/main" count="136" uniqueCount="85">
  <si>
    <t>(Valores en  RD$)</t>
  </si>
  <si>
    <t>FECHA</t>
  </si>
  <si>
    <t>NÚMERO DE LIB</t>
  </si>
  <si>
    <t>OBJETAL</t>
  </si>
  <si>
    <t>DETALLE</t>
  </si>
  <si>
    <t>DÉBITO</t>
  </si>
  <si>
    <t>CRÉDITO</t>
  </si>
  <si>
    <t>BALANCE</t>
  </si>
  <si>
    <t>BALANCE INICIAL</t>
  </si>
  <si>
    <t>1.4.1.2.01</t>
  </si>
  <si>
    <t>2.1.1.1.01</t>
  </si>
  <si>
    <t>2.1.5.2.01</t>
  </si>
  <si>
    <t>2.1.5.1.01</t>
  </si>
  <si>
    <t>2.1.5.3.01</t>
  </si>
  <si>
    <t>2.1.1.2.08</t>
  </si>
  <si>
    <t xml:space="preserve"> APLICACIONES FINANCIERAS</t>
  </si>
  <si>
    <t>4.1.</t>
  </si>
  <si>
    <t xml:space="preserve"> INCREMENTO DE ACTIVOS FINANCIEROS</t>
  </si>
  <si>
    <t>4.1.1</t>
  </si>
  <si>
    <t>INCREMENTO DE ACTIVOS FINANCIEROS CORRIENTES</t>
  </si>
  <si>
    <t>4.1.2</t>
  </si>
  <si>
    <t>INCREMENTO DE ACTIVOS FINANCIEROS NO CORRIENTES</t>
  </si>
  <si>
    <t>4.2.</t>
  </si>
  <si>
    <t xml:space="preserve"> DISMINUCIÓN DE PASIVOS</t>
  </si>
  <si>
    <t>4.2.1</t>
  </si>
  <si>
    <t xml:space="preserve"> DISMINUCIÓN DE PASIVOS CORRIENTES</t>
  </si>
  <si>
    <t>4.2.2.</t>
  </si>
  <si>
    <t>DISMINUCIÓN DE PASIVOS NO CORRIENTES</t>
  </si>
  <si>
    <t>4.3.</t>
  </si>
  <si>
    <t>DISMINUCIÓN DE FONDOS DE TERCEROS</t>
  </si>
  <si>
    <t>4.3.5</t>
  </si>
  <si>
    <t>DISMINUCIÓN DEPÓSITOS FONDOS DE TERCEROS</t>
  </si>
  <si>
    <t>TOTAL APLICACIONES FINANCIERAS</t>
  </si>
  <si>
    <t>Fuente: SIGEF</t>
  </si>
  <si>
    <t xml:space="preserve">                                    Elaborado Por:</t>
  </si>
  <si>
    <t xml:space="preserve">MONTO NETO    </t>
  </si>
  <si>
    <t xml:space="preserve">Total Gastos      </t>
  </si>
  <si>
    <t>Cuenta Bancaria: 010-391957-0</t>
  </si>
  <si>
    <t xml:space="preserve">                                 Yuderqui Alvarado</t>
  </si>
  <si>
    <t>1.4.2.2.01</t>
  </si>
  <si>
    <t>TRANSFERENCIA CAPITAL</t>
  </si>
  <si>
    <t>TRANSFERENCIA CORRIENTE</t>
  </si>
  <si>
    <t>1.5.1.2.99</t>
  </si>
  <si>
    <t>INGRESOS POR VENTAS DE SERVICIOS</t>
  </si>
  <si>
    <t>N/A</t>
  </si>
  <si>
    <t>2.1.1.3.01</t>
  </si>
  <si>
    <t>2.1.2.2.05</t>
  </si>
  <si>
    <t>ACUARIO NACIONAL</t>
  </si>
  <si>
    <t>2.1.1.2.09</t>
  </si>
  <si>
    <t>Diana Mejia</t>
  </si>
  <si>
    <t xml:space="preserve">                                 Enc. Div. Contabilidad</t>
  </si>
  <si>
    <t>Fecha de registro: hasta el 31 de Diciembre 2023.</t>
  </si>
  <si>
    <t>Fecha de imputación: hasta el 31 de Diciembre 2023.</t>
  </si>
  <si>
    <t>2.2.7.2.08</t>
  </si>
  <si>
    <t>2.2.8.7.05</t>
  </si>
  <si>
    <t xml:space="preserve">MALLOL IT CONSULTING </t>
  </si>
  <si>
    <t xml:space="preserve">COMICIONES BANCARIAS </t>
  </si>
  <si>
    <t>2.2.1.3.01</t>
  </si>
  <si>
    <t xml:space="preserve">ALTICE DOMINICANA S.A </t>
  </si>
  <si>
    <t>2.2.1.5.01</t>
  </si>
  <si>
    <t>REFRI ELECTRI REYNOSO GIL</t>
  </si>
  <si>
    <t>2.2.6.3.01</t>
  </si>
  <si>
    <t xml:space="preserve">SEGURO NACIONAL DE SALUD </t>
  </si>
  <si>
    <t>2.1.1.5.03</t>
  </si>
  <si>
    <t>2.2.7.2.06</t>
  </si>
  <si>
    <t>2.3.7.1.01</t>
  </si>
  <si>
    <t xml:space="preserve">PETROMOVIL SA </t>
  </si>
  <si>
    <t>2.2.1.6.01</t>
  </si>
  <si>
    <t xml:space="preserve">DISTRIBUIDORA DE ELECTRICIDAD DEL ESTE </t>
  </si>
  <si>
    <t>2.3.1.1.01</t>
  </si>
  <si>
    <t>KEISY JOSE MERCADO TATY</t>
  </si>
  <si>
    <t>ANA MARIA MARTINEZ</t>
  </si>
  <si>
    <t>2.1.1.5.04</t>
  </si>
  <si>
    <t>2.2.2.2.01</t>
  </si>
  <si>
    <t xml:space="preserve">OFICENTRO ORIENTAL </t>
  </si>
  <si>
    <t>2.3.3.4.01</t>
  </si>
  <si>
    <t xml:space="preserve">GRUPO ALASKA </t>
  </si>
  <si>
    <t>2.3.9.3.01</t>
  </si>
  <si>
    <t xml:space="preserve">INVERSIONES GRETMON </t>
  </si>
  <si>
    <t>2.6.3.4.01</t>
  </si>
  <si>
    <t>2.6.5.2.01</t>
  </si>
  <si>
    <t>2.6.2.4.01</t>
  </si>
  <si>
    <t xml:space="preserve">SUPLIDORA LAH </t>
  </si>
  <si>
    <t>2.1.2.2.09</t>
  </si>
  <si>
    <t>Ingresos - Egresos -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</si>
</sst>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Times New Roman"/>
      <family val="1"/>
    </font>
    <font>
      <b/>
      <u val="double"/>
      <sz val="12"/>
      <color theme="0"/>
      <name val="Times New Roman"/>
      <family val="1"/>
    </font>
    <font>
      <b/>
      <u val="double"/>
      <sz val="12"/>
      <name val="Times New Roman"/>
      <family val="1"/>
    </font>
    <font>
      <b/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2" borderId="4" xfId="0" applyNumberFormat="1" applyFont="1" applyFill="1" applyBorder="1" applyAlignment="1">
      <alignment horizontal="center"/>
    </xf>
    <xf numFmtId="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164" fontId="5" fillId="2" borderId="4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5" fillId="2" borderId="0" xfId="0" applyFont="1" applyFill="1"/>
    <xf numFmtId="164" fontId="4" fillId="4" borderId="2" xfId="1" applyFont="1" applyFill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4" fontId="8" fillId="0" borderId="4" xfId="0" applyNumberFormat="1" applyFont="1" applyBorder="1" applyAlignment="1">
      <alignment horizontal="right" wrapText="1"/>
    </xf>
    <xf numFmtId="164" fontId="5" fillId="2" borderId="7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 indent="2"/>
    </xf>
    <xf numFmtId="4" fontId="9" fillId="0" borderId="4" xfId="0" applyNumberFormat="1" applyFont="1" applyBorder="1" applyAlignment="1">
      <alignment horizontal="right" wrapText="1"/>
    </xf>
    <xf numFmtId="1" fontId="5" fillId="4" borderId="4" xfId="0" applyNumberFormat="1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left" vertical="center" wrapText="1"/>
    </xf>
    <xf numFmtId="39" fontId="4" fillId="5" borderId="9" xfId="1" applyNumberFormat="1" applyFont="1" applyFill="1" applyBorder="1" applyAlignment="1">
      <alignment horizontal="right" vertical="center" wrapText="1"/>
    </xf>
    <xf numFmtId="164" fontId="4" fillId="5" borderId="10" xfId="0" applyNumberFormat="1" applyFont="1" applyFill="1" applyBorder="1" applyAlignment="1">
      <alignment horizontal="left" vertical="center" wrapText="1"/>
    </xf>
    <xf numFmtId="164" fontId="4" fillId="3" borderId="2" xfId="1" applyFont="1" applyFill="1" applyBorder="1" applyAlignment="1">
      <alignment vertical="center" wrapText="1"/>
    </xf>
    <xf numFmtId="164" fontId="4" fillId="3" borderId="11" xfId="1" applyFont="1" applyFill="1" applyBorder="1" applyAlignment="1">
      <alignment vertical="center" wrapText="1"/>
    </xf>
    <xf numFmtId="0" fontId="10" fillId="0" borderId="0" xfId="0" applyFont="1"/>
    <xf numFmtId="4" fontId="11" fillId="2" borderId="0" xfId="0" applyNumberFormat="1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vertical="center" wrapText="1"/>
    </xf>
    <xf numFmtId="164" fontId="13" fillId="2" borderId="0" xfId="1" applyFont="1" applyFill="1" applyBorder="1" applyAlignment="1">
      <alignment vertical="center" wrapText="1"/>
    </xf>
    <xf numFmtId="4" fontId="13" fillId="2" borderId="0" xfId="0" applyNumberFormat="1" applyFont="1" applyFill="1" applyAlignment="1">
      <alignment vertical="center" wrapText="1"/>
    </xf>
    <xf numFmtId="0" fontId="7" fillId="2" borderId="0" xfId="0" applyFont="1" applyFill="1"/>
    <xf numFmtId="164" fontId="2" fillId="0" borderId="0" xfId="0" applyNumberFormat="1" applyFont="1"/>
    <xf numFmtId="0" fontId="4" fillId="2" borderId="0" xfId="0" applyFont="1" applyFill="1"/>
    <xf numFmtId="164" fontId="5" fillId="0" borderId="4" xfId="1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64" fontId="6" fillId="0" borderId="0" xfId="0" applyNumberFormat="1" applyFont="1"/>
    <xf numFmtId="0" fontId="4" fillId="0" borderId="0" xfId="0" applyFont="1"/>
    <xf numFmtId="164" fontId="2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 wrapText="1"/>
    </xf>
    <xf numFmtId="164" fontId="7" fillId="3" borderId="2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/>
    <xf numFmtId="4" fontId="4" fillId="3" borderId="5" xfId="0" applyNumberFormat="1" applyFont="1" applyFill="1" applyBorder="1" applyAlignment="1">
      <alignment horizontal="right" vertical="center" wrapText="1"/>
    </xf>
    <xf numFmtId="4" fontId="4" fillId="3" borderId="12" xfId="0" applyNumberFormat="1" applyFont="1" applyFill="1" applyBorder="1" applyAlignment="1">
      <alignment horizontal="right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4" fillId="4" borderId="5" xfId="0" applyNumberFormat="1" applyFont="1" applyFill="1" applyBorder="1" applyAlignment="1">
      <alignment horizontal="right" vertical="center" wrapText="1"/>
    </xf>
    <xf numFmtId="4" fontId="4" fillId="4" borderId="12" xfId="0" applyNumberFormat="1" applyFont="1" applyFill="1" applyBorder="1" applyAlignment="1">
      <alignment horizontal="right" vertical="center" wrapText="1"/>
    </xf>
    <xf numFmtId="4" fontId="4" fillId="4" borderId="11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312965</xdr:colOff>
      <xdr:row>0</xdr:row>
      <xdr:rowOff>68035</xdr:rowOff>
    </xdr:from>
    <xdr:to>
      <xdr:col>4</xdr:col>
      <xdr:colOff>3182711</xdr:colOff>
      <xdr:row>8</xdr:row>
      <xdr:rowOff>107949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8072" y="68035"/>
          <a:ext cx="286974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110"/>
  <sheetViews>
    <sheetView showGridLines="0" tabSelected="1" topLeftCell="A73" zoomScale="70" zoomScaleNormal="70" workbookViewId="0">
      <selection activeCell="C72" sqref="C72"/>
    </sheetView>
  </sheetViews>
  <sheetFormatPr baseColWidth="10" defaultColWidth="70" defaultRowHeight="15.75" x14ac:dyDescent="0.25"/>
  <cols>
    <col min="1" max="1" width="5.140625" style="10" customWidth="1"/>
    <col min="2" max="2" width="20" style="10" customWidth="1"/>
    <col min="3" max="4" width="20.42578125" style="10" customWidth="1"/>
    <col min="5" max="5" width="57.5703125" style="3" customWidth="1"/>
    <col min="6" max="6" width="20.42578125" style="10" customWidth="1"/>
    <col min="7" max="7" width="20.140625" style="10" customWidth="1"/>
    <col min="8" max="8" width="21.7109375" style="3" customWidth="1"/>
    <col min="9" max="9" width="34.140625" style="10" customWidth="1"/>
    <col min="10" max="16384" width="70" style="10"/>
  </cols>
  <sheetData>
    <row r="7" spans="1:10" s="3" customFormat="1" x14ac:dyDescent="0.25">
      <c r="A7" s="1"/>
      <c r="B7" s="1"/>
      <c r="C7" s="2"/>
      <c r="D7" s="2"/>
      <c r="E7" s="1"/>
      <c r="F7" s="2"/>
      <c r="G7" s="2"/>
      <c r="H7" s="1"/>
    </row>
    <row r="8" spans="1:10" s="3" customFormat="1" x14ac:dyDescent="0.25">
      <c r="A8" s="1"/>
      <c r="B8" s="1"/>
      <c r="C8" s="2"/>
      <c r="D8" s="2"/>
      <c r="E8" s="1"/>
      <c r="F8" s="2"/>
      <c r="G8" s="2"/>
      <c r="H8" s="1"/>
    </row>
    <row r="9" spans="1:10" s="5" customFormat="1" x14ac:dyDescent="0.25">
      <c r="A9" s="4"/>
      <c r="B9" s="56"/>
      <c r="C9" s="56"/>
      <c r="D9" s="56"/>
      <c r="E9" s="56"/>
      <c r="F9" s="56"/>
      <c r="G9" s="56"/>
      <c r="H9" s="56"/>
    </row>
    <row r="10" spans="1:10" s="5" customFormat="1" ht="20.25" x14ac:dyDescent="0.3">
      <c r="A10" s="4"/>
      <c r="B10" s="57" t="s">
        <v>84</v>
      </c>
      <c r="C10" s="57"/>
      <c r="D10" s="57"/>
      <c r="E10" s="57"/>
      <c r="F10" s="57"/>
      <c r="G10" s="57"/>
      <c r="H10" s="57"/>
    </row>
    <row r="11" spans="1:10" s="7" customFormat="1" x14ac:dyDescent="0.25">
      <c r="A11" s="6"/>
      <c r="B11" s="56" t="s">
        <v>0</v>
      </c>
      <c r="C11" s="56"/>
      <c r="D11" s="56"/>
      <c r="E11" s="56"/>
      <c r="F11" s="56"/>
      <c r="G11" s="56"/>
      <c r="H11" s="56"/>
    </row>
    <row r="12" spans="1:10" s="7" customFormat="1" ht="20.25" x14ac:dyDescent="0.3">
      <c r="A12" s="6"/>
      <c r="B12" s="57" t="s">
        <v>37</v>
      </c>
      <c r="C12" s="57"/>
      <c r="D12" s="57"/>
      <c r="E12" s="57"/>
      <c r="F12" s="57"/>
      <c r="G12" s="57"/>
      <c r="H12" s="57"/>
      <c r="I12" s="44"/>
    </row>
    <row r="13" spans="1:10" x14ac:dyDescent="0.25">
      <c r="A13" s="8"/>
      <c r="B13" s="58" t="s">
        <v>1</v>
      </c>
      <c r="C13" s="58" t="s">
        <v>2</v>
      </c>
      <c r="D13" s="58" t="s">
        <v>3</v>
      </c>
      <c r="E13" s="9" t="s">
        <v>4</v>
      </c>
      <c r="F13" s="58" t="s">
        <v>5</v>
      </c>
      <c r="G13" s="60" t="s">
        <v>6</v>
      </c>
      <c r="H13" s="9" t="s">
        <v>7</v>
      </c>
    </row>
    <row r="14" spans="1:10" x14ac:dyDescent="0.25">
      <c r="A14" s="8"/>
      <c r="B14" s="59"/>
      <c r="C14" s="59"/>
      <c r="D14" s="59"/>
      <c r="E14" s="11" t="s">
        <v>8</v>
      </c>
      <c r="F14" s="59"/>
      <c r="G14" s="61"/>
      <c r="H14" s="47">
        <v>20628513</v>
      </c>
      <c r="I14" s="46"/>
      <c r="J14" s="43"/>
    </row>
    <row r="15" spans="1:10" s="12" customFormat="1" ht="18" customHeight="1" x14ac:dyDescent="0.25">
      <c r="B15" s="13">
        <v>44999</v>
      </c>
      <c r="C15" s="14">
        <v>877</v>
      </c>
      <c r="D15" s="14" t="s">
        <v>39</v>
      </c>
      <c r="E15" s="15" t="s">
        <v>40</v>
      </c>
      <c r="F15" s="16">
        <v>833333.33</v>
      </c>
      <c r="G15" s="16"/>
      <c r="H15" s="16">
        <f>+H14+F15+G15</f>
        <v>21461846.329999998</v>
      </c>
      <c r="I15" s="45"/>
    </row>
    <row r="16" spans="1:10" s="12" customFormat="1" ht="18" customHeight="1" x14ac:dyDescent="0.25">
      <c r="B16" s="13">
        <v>45000</v>
      </c>
      <c r="C16" s="14">
        <v>866</v>
      </c>
      <c r="D16" s="14" t="s">
        <v>9</v>
      </c>
      <c r="E16" s="15" t="s">
        <v>41</v>
      </c>
      <c r="F16" s="16">
        <v>4970833.33</v>
      </c>
      <c r="G16" s="16"/>
      <c r="H16" s="16">
        <f t="shared" ref="H16:H83" si="0">+H15+F16+G16</f>
        <v>26432679.659999996</v>
      </c>
      <c r="I16" s="45"/>
    </row>
    <row r="17" spans="2:9" s="12" customFormat="1" ht="18" customHeight="1" x14ac:dyDescent="0.25">
      <c r="B17" s="13"/>
      <c r="C17" s="41" t="s">
        <v>44</v>
      </c>
      <c r="D17" s="41" t="s">
        <v>42</v>
      </c>
      <c r="E17" s="42" t="s">
        <v>43</v>
      </c>
      <c r="F17" s="40">
        <v>3145932</v>
      </c>
      <c r="G17" s="40"/>
      <c r="H17" s="16">
        <f t="shared" si="0"/>
        <v>29578611.659999996</v>
      </c>
      <c r="I17" s="45"/>
    </row>
    <row r="18" spans="2:9" s="12" customFormat="1" ht="18" customHeight="1" x14ac:dyDescent="0.25">
      <c r="B18" s="13">
        <v>44986</v>
      </c>
      <c r="C18" s="41">
        <v>92</v>
      </c>
      <c r="D18" s="41" t="s">
        <v>57</v>
      </c>
      <c r="E18" s="42" t="s">
        <v>58</v>
      </c>
      <c r="F18" s="40"/>
      <c r="G18" s="40">
        <v>-45429.85</v>
      </c>
      <c r="H18" s="16">
        <f t="shared" si="0"/>
        <v>29533181.809999995</v>
      </c>
      <c r="I18" s="45"/>
    </row>
    <row r="19" spans="2:9" s="12" customFormat="1" ht="18" customHeight="1" x14ac:dyDescent="0.25">
      <c r="B19" s="13">
        <v>44986</v>
      </c>
      <c r="C19" s="41">
        <v>94</v>
      </c>
      <c r="D19" s="41" t="s">
        <v>57</v>
      </c>
      <c r="E19" s="42" t="s">
        <v>58</v>
      </c>
      <c r="F19" s="40"/>
      <c r="G19" s="40">
        <v>-7564.85</v>
      </c>
      <c r="H19" s="16">
        <f t="shared" si="0"/>
        <v>29525616.959999993</v>
      </c>
      <c r="I19" s="45"/>
    </row>
    <row r="20" spans="2:9" s="12" customFormat="1" ht="18" customHeight="1" x14ac:dyDescent="0.25">
      <c r="B20" s="13">
        <v>44986</v>
      </c>
      <c r="C20" s="41">
        <v>94</v>
      </c>
      <c r="D20" s="41" t="s">
        <v>59</v>
      </c>
      <c r="E20" s="42" t="s">
        <v>58</v>
      </c>
      <c r="F20" s="40"/>
      <c r="G20" s="40">
        <v>-14807</v>
      </c>
      <c r="H20" s="16">
        <f t="shared" si="0"/>
        <v>29510809.959999993</v>
      </c>
      <c r="I20" s="45"/>
    </row>
    <row r="21" spans="2:9" s="17" customFormat="1" x14ac:dyDescent="0.25">
      <c r="B21" s="13">
        <v>44986</v>
      </c>
      <c r="C21" s="41">
        <v>96</v>
      </c>
      <c r="D21" s="41" t="s">
        <v>53</v>
      </c>
      <c r="E21" s="42" t="s">
        <v>60</v>
      </c>
      <c r="F21" s="40"/>
      <c r="G21" s="40">
        <v>-45000</v>
      </c>
      <c r="H21" s="16">
        <f t="shared" si="0"/>
        <v>29465809.959999993</v>
      </c>
      <c r="I21" s="45"/>
    </row>
    <row r="22" spans="2:9" s="18" customFormat="1" ht="18" customHeight="1" x14ac:dyDescent="0.25">
      <c r="B22" s="13">
        <v>44986</v>
      </c>
      <c r="C22" s="41">
        <v>98</v>
      </c>
      <c r="D22" s="41" t="s">
        <v>61</v>
      </c>
      <c r="E22" s="42" t="s">
        <v>62</v>
      </c>
      <c r="F22" s="40"/>
      <c r="G22" s="40">
        <v>-54355.8</v>
      </c>
      <c r="H22" s="16">
        <f t="shared" si="0"/>
        <v>29411454.159999993</v>
      </c>
      <c r="I22" s="45"/>
    </row>
    <row r="23" spans="2:9" s="18" customFormat="1" ht="18" customHeight="1" x14ac:dyDescent="0.25">
      <c r="B23" s="13">
        <v>44987</v>
      </c>
      <c r="C23" s="41">
        <v>102</v>
      </c>
      <c r="D23" s="41" t="s">
        <v>63</v>
      </c>
      <c r="E23" s="42" t="s">
        <v>47</v>
      </c>
      <c r="F23" s="40"/>
      <c r="G23" s="40">
        <v>-224400</v>
      </c>
      <c r="H23" s="16">
        <f t="shared" si="0"/>
        <v>29187054.159999993</v>
      </c>
      <c r="I23" s="45"/>
    </row>
    <row r="24" spans="2:9" s="18" customFormat="1" ht="18" customHeight="1" x14ac:dyDescent="0.25">
      <c r="B24" s="13">
        <v>44987</v>
      </c>
      <c r="C24" s="41">
        <v>104</v>
      </c>
      <c r="D24" s="41" t="s">
        <v>64</v>
      </c>
      <c r="E24" s="42" t="s">
        <v>47</v>
      </c>
      <c r="F24" s="40"/>
      <c r="G24" s="40">
        <v>-223551</v>
      </c>
      <c r="H24" s="16">
        <f t="shared" si="0"/>
        <v>28963503.159999993</v>
      </c>
      <c r="I24" s="45"/>
    </row>
    <row r="25" spans="2:9" s="18" customFormat="1" ht="18" customHeight="1" x14ac:dyDescent="0.25">
      <c r="B25" s="13">
        <v>44987</v>
      </c>
      <c r="C25" s="41">
        <v>106</v>
      </c>
      <c r="D25" s="41" t="s">
        <v>64</v>
      </c>
      <c r="E25" s="42" t="s">
        <v>47</v>
      </c>
      <c r="F25" s="40"/>
      <c r="G25" s="40">
        <v>-76110</v>
      </c>
      <c r="H25" s="16">
        <f t="shared" si="0"/>
        <v>28887393.159999993</v>
      </c>
      <c r="I25" s="45"/>
    </row>
    <row r="26" spans="2:9" s="18" customFormat="1" ht="18" customHeight="1" x14ac:dyDescent="0.25">
      <c r="B26" s="13">
        <v>44988</v>
      </c>
      <c r="C26" s="41">
        <v>129</v>
      </c>
      <c r="D26" s="41" t="s">
        <v>65</v>
      </c>
      <c r="E26" s="42" t="s">
        <v>66</v>
      </c>
      <c r="F26" s="40"/>
      <c r="G26" s="40">
        <v>-520000</v>
      </c>
      <c r="H26" s="16">
        <f t="shared" si="0"/>
        <v>28367393.159999993</v>
      </c>
      <c r="I26" s="45"/>
    </row>
    <row r="27" spans="2:9" s="18" customFormat="1" ht="18" customHeight="1" x14ac:dyDescent="0.25">
      <c r="B27" s="13">
        <v>44992</v>
      </c>
      <c r="C27" s="41">
        <v>132</v>
      </c>
      <c r="D27" s="41" t="s">
        <v>67</v>
      </c>
      <c r="E27" s="42" t="s">
        <v>68</v>
      </c>
      <c r="F27" s="40"/>
      <c r="G27" s="40">
        <v>-400847.56</v>
      </c>
      <c r="H27" s="16">
        <f t="shared" si="0"/>
        <v>27966545.599999994</v>
      </c>
      <c r="I27" s="45"/>
    </row>
    <row r="28" spans="2:9" s="18" customFormat="1" ht="18" customHeight="1" x14ac:dyDescent="0.25">
      <c r="B28" s="13">
        <v>44994</v>
      </c>
      <c r="C28" s="41">
        <v>134</v>
      </c>
      <c r="D28" s="41" t="s">
        <v>54</v>
      </c>
      <c r="E28" s="42" t="s">
        <v>55</v>
      </c>
      <c r="F28" s="40"/>
      <c r="G28" s="40">
        <v>-86140</v>
      </c>
      <c r="H28" s="16">
        <f t="shared" si="0"/>
        <v>27880405.599999994</v>
      </c>
      <c r="I28" s="45"/>
    </row>
    <row r="29" spans="2:9" s="18" customFormat="1" ht="18" customHeight="1" x14ac:dyDescent="0.25">
      <c r="B29" s="13">
        <v>44994</v>
      </c>
      <c r="C29" s="41">
        <v>138</v>
      </c>
      <c r="D29" s="41" t="s">
        <v>69</v>
      </c>
      <c r="E29" s="42" t="s">
        <v>70</v>
      </c>
      <c r="F29" s="40"/>
      <c r="G29" s="40">
        <v>-180500</v>
      </c>
      <c r="H29" s="16">
        <f t="shared" si="0"/>
        <v>27699905.599999994</v>
      </c>
      <c r="I29" s="45"/>
    </row>
    <row r="30" spans="2:9" s="18" customFormat="1" ht="18" customHeight="1" x14ac:dyDescent="0.25">
      <c r="B30" s="13">
        <v>45001</v>
      </c>
      <c r="C30" s="41">
        <v>157</v>
      </c>
      <c r="D30" s="41" t="s">
        <v>69</v>
      </c>
      <c r="E30" s="42" t="s">
        <v>71</v>
      </c>
      <c r="F30" s="40"/>
      <c r="G30" s="40">
        <v>-50919.92</v>
      </c>
      <c r="H30" s="16">
        <f t="shared" si="0"/>
        <v>27648985.679999992</v>
      </c>
      <c r="I30" s="45"/>
    </row>
    <row r="31" spans="2:9" s="18" customFormat="1" ht="18" customHeight="1" x14ac:dyDescent="0.25">
      <c r="B31" s="13">
        <v>45002</v>
      </c>
      <c r="C31" s="41">
        <v>159</v>
      </c>
      <c r="D31" s="41" t="s">
        <v>10</v>
      </c>
      <c r="E31" s="42" t="s">
        <v>47</v>
      </c>
      <c r="F31" s="40"/>
      <c r="G31" s="40">
        <v>-3182875</v>
      </c>
      <c r="H31" s="16">
        <f t="shared" si="0"/>
        <v>24466110.679999992</v>
      </c>
      <c r="I31" s="45"/>
    </row>
    <row r="32" spans="2:9" s="18" customFormat="1" ht="18" customHeight="1" x14ac:dyDescent="0.25">
      <c r="B32" s="13">
        <v>45002</v>
      </c>
      <c r="C32" s="41">
        <v>159</v>
      </c>
      <c r="D32" s="41" t="s">
        <v>12</v>
      </c>
      <c r="E32" s="42" t="s">
        <v>47</v>
      </c>
      <c r="F32" s="40"/>
      <c r="G32" s="40">
        <v>-220179.45</v>
      </c>
      <c r="H32" s="16">
        <f t="shared" si="0"/>
        <v>24245931.229999993</v>
      </c>
      <c r="I32" s="45"/>
    </row>
    <row r="33" spans="2:9" s="18" customFormat="1" ht="18" customHeight="1" x14ac:dyDescent="0.25">
      <c r="B33" s="13">
        <v>45002</v>
      </c>
      <c r="C33" s="41">
        <v>159</v>
      </c>
      <c r="D33" s="41" t="s">
        <v>11</v>
      </c>
      <c r="E33" s="42" t="s">
        <v>47</v>
      </c>
      <c r="F33" s="40"/>
      <c r="G33" s="40">
        <v>-225984.13</v>
      </c>
      <c r="H33" s="16">
        <f t="shared" si="0"/>
        <v>24019947.099999994</v>
      </c>
      <c r="I33" s="45"/>
    </row>
    <row r="34" spans="2:9" s="18" customFormat="1" ht="18" customHeight="1" x14ac:dyDescent="0.25">
      <c r="B34" s="13">
        <v>45002</v>
      </c>
      <c r="C34" s="41">
        <v>159</v>
      </c>
      <c r="D34" s="41" t="s">
        <v>13</v>
      </c>
      <c r="E34" s="42" t="s">
        <v>47</v>
      </c>
      <c r="F34" s="40"/>
      <c r="G34" s="40">
        <v>-33285.300000000003</v>
      </c>
      <c r="H34" s="16">
        <f t="shared" si="0"/>
        <v>23986661.799999993</v>
      </c>
      <c r="I34" s="45"/>
    </row>
    <row r="35" spans="2:9" s="18" customFormat="1" ht="18" customHeight="1" x14ac:dyDescent="0.25">
      <c r="B35" s="13">
        <v>45002</v>
      </c>
      <c r="C35" s="41">
        <v>161</v>
      </c>
      <c r="D35" s="41" t="s">
        <v>14</v>
      </c>
      <c r="E35" s="42" t="s">
        <v>47</v>
      </c>
      <c r="F35" s="40"/>
      <c r="G35" s="40">
        <v>-264400</v>
      </c>
      <c r="H35" s="16">
        <f t="shared" si="0"/>
        <v>23722261.799999993</v>
      </c>
      <c r="I35" s="45"/>
    </row>
    <row r="36" spans="2:9" s="18" customFormat="1" ht="18" customHeight="1" x14ac:dyDescent="0.25">
      <c r="B36" s="13">
        <v>45002</v>
      </c>
      <c r="C36" s="41">
        <v>161</v>
      </c>
      <c r="D36" s="41" t="s">
        <v>12</v>
      </c>
      <c r="E36" s="42" t="s">
        <v>47</v>
      </c>
      <c r="F36" s="40"/>
      <c r="G36" s="40">
        <v>-18745.96</v>
      </c>
      <c r="H36" s="16">
        <f t="shared" si="0"/>
        <v>23703515.839999992</v>
      </c>
      <c r="I36" s="45"/>
    </row>
    <row r="37" spans="2:9" s="18" customFormat="1" ht="18" customHeight="1" x14ac:dyDescent="0.25">
      <c r="B37" s="13">
        <v>45002</v>
      </c>
      <c r="C37" s="41">
        <v>161</v>
      </c>
      <c r="D37" s="41" t="s">
        <v>11</v>
      </c>
      <c r="E37" s="42" t="s">
        <v>47</v>
      </c>
      <c r="F37" s="40"/>
      <c r="G37" s="40">
        <v>-18772.400000000001</v>
      </c>
      <c r="H37" s="16">
        <f t="shared" si="0"/>
        <v>23684743.439999994</v>
      </c>
      <c r="I37" s="45"/>
    </row>
    <row r="38" spans="2:9" s="18" customFormat="1" ht="18" customHeight="1" x14ac:dyDescent="0.25">
      <c r="B38" s="13">
        <v>45002</v>
      </c>
      <c r="C38" s="41">
        <v>161</v>
      </c>
      <c r="D38" s="41" t="s">
        <v>13</v>
      </c>
      <c r="E38" s="42" t="s">
        <v>47</v>
      </c>
      <c r="F38" s="40"/>
      <c r="G38" s="40">
        <v>-3113.4</v>
      </c>
      <c r="H38" s="16">
        <f t="shared" si="0"/>
        <v>23681630.039999995</v>
      </c>
      <c r="I38" s="45"/>
    </row>
    <row r="39" spans="2:9" s="18" customFormat="1" ht="18" customHeight="1" x14ac:dyDescent="0.25">
      <c r="B39" s="13">
        <v>45002</v>
      </c>
      <c r="C39" s="41">
        <v>163</v>
      </c>
      <c r="D39" s="41" t="s">
        <v>45</v>
      </c>
      <c r="E39" s="42" t="s">
        <v>47</v>
      </c>
      <c r="F39" s="40"/>
      <c r="G39" s="40">
        <v>-102175</v>
      </c>
      <c r="H39" s="16">
        <f t="shared" si="0"/>
        <v>23579455.039999995</v>
      </c>
      <c r="I39" s="45"/>
    </row>
    <row r="40" spans="2:9" s="18" customFormat="1" ht="18" customHeight="1" x14ac:dyDescent="0.25">
      <c r="B40" s="13">
        <v>45002</v>
      </c>
      <c r="C40" s="41">
        <v>163</v>
      </c>
      <c r="D40" s="41" t="s">
        <v>12</v>
      </c>
      <c r="E40" s="42" t="s">
        <v>47</v>
      </c>
      <c r="F40" s="40"/>
      <c r="G40" s="40">
        <v>-7244.22</v>
      </c>
      <c r="H40" s="16">
        <f t="shared" si="0"/>
        <v>23572210.819999997</v>
      </c>
      <c r="I40" s="45"/>
    </row>
    <row r="41" spans="2:9" s="18" customFormat="1" ht="18" customHeight="1" x14ac:dyDescent="0.25">
      <c r="B41" s="13">
        <v>45002</v>
      </c>
      <c r="C41" s="41">
        <v>163</v>
      </c>
      <c r="D41" s="41" t="s">
        <v>11</v>
      </c>
      <c r="E41" s="42" t="s">
        <v>47</v>
      </c>
      <c r="F41" s="40"/>
      <c r="G41" s="40">
        <v>-7254.43</v>
      </c>
      <c r="H41" s="16">
        <f t="shared" si="0"/>
        <v>23564956.389999997</v>
      </c>
      <c r="I41" s="45"/>
    </row>
    <row r="42" spans="2:9" s="18" customFormat="1" ht="18" customHeight="1" x14ac:dyDescent="0.25">
      <c r="B42" s="13">
        <v>45002</v>
      </c>
      <c r="C42" s="41">
        <v>163</v>
      </c>
      <c r="D42" s="41" t="s">
        <v>13</v>
      </c>
      <c r="E42" s="42" t="s">
        <v>47</v>
      </c>
      <c r="F42" s="40"/>
      <c r="G42" s="40">
        <v>-1226.0999999999999</v>
      </c>
      <c r="H42" s="16">
        <f t="shared" si="0"/>
        <v>23563730.289999995</v>
      </c>
      <c r="I42" s="45"/>
    </row>
    <row r="43" spans="2:9" s="18" customFormat="1" ht="18" customHeight="1" x14ac:dyDescent="0.25">
      <c r="B43" s="13">
        <v>45002</v>
      </c>
      <c r="C43" s="41">
        <v>165</v>
      </c>
      <c r="D43" s="41" t="s">
        <v>48</v>
      </c>
      <c r="E43" s="42" t="s">
        <v>47</v>
      </c>
      <c r="F43" s="40"/>
      <c r="G43" s="40">
        <v>-118000</v>
      </c>
      <c r="H43" s="16">
        <f t="shared" si="0"/>
        <v>23445730.289999995</v>
      </c>
      <c r="I43" s="45"/>
    </row>
    <row r="44" spans="2:9" s="18" customFormat="1" ht="18" customHeight="1" x14ac:dyDescent="0.25">
      <c r="B44" s="13">
        <v>45002</v>
      </c>
      <c r="C44" s="41">
        <v>165</v>
      </c>
      <c r="D44" s="41" t="s">
        <v>12</v>
      </c>
      <c r="E44" s="42" t="s">
        <v>47</v>
      </c>
      <c r="F44" s="40"/>
      <c r="G44" s="40">
        <v>-8366.2000000000007</v>
      </c>
      <c r="H44" s="16">
        <f t="shared" si="0"/>
        <v>23437364.089999996</v>
      </c>
      <c r="I44" s="45"/>
    </row>
    <row r="45" spans="2:9" s="18" customFormat="1" ht="18" customHeight="1" x14ac:dyDescent="0.25">
      <c r="B45" s="13">
        <v>45002</v>
      </c>
      <c r="C45" s="41">
        <v>165</v>
      </c>
      <c r="D45" s="41" t="s">
        <v>11</v>
      </c>
      <c r="E45" s="42" t="s">
        <v>47</v>
      </c>
      <c r="F45" s="40"/>
      <c r="G45" s="40">
        <v>-8378</v>
      </c>
      <c r="H45" s="16">
        <f t="shared" si="0"/>
        <v>23428986.089999996</v>
      </c>
      <c r="I45" s="45"/>
    </row>
    <row r="46" spans="2:9" s="18" customFormat="1" ht="18" customHeight="1" x14ac:dyDescent="0.25">
      <c r="B46" s="13">
        <v>45002</v>
      </c>
      <c r="C46" s="41">
        <v>165</v>
      </c>
      <c r="D46" s="41" t="s">
        <v>13</v>
      </c>
      <c r="E46" s="42" t="s">
        <v>47</v>
      </c>
      <c r="F46" s="40"/>
      <c r="G46" s="40">
        <v>-1416</v>
      </c>
      <c r="H46" s="16">
        <f t="shared" si="0"/>
        <v>23427570.089999996</v>
      </c>
      <c r="I46" s="45"/>
    </row>
    <row r="47" spans="2:9" s="18" customFormat="1" ht="18" customHeight="1" x14ac:dyDescent="0.25">
      <c r="B47" s="13">
        <v>45002</v>
      </c>
      <c r="C47" s="41">
        <v>167</v>
      </c>
      <c r="D47" s="41" t="s">
        <v>46</v>
      </c>
      <c r="E47" s="42" t="s">
        <v>47</v>
      </c>
      <c r="F47" s="40"/>
      <c r="G47" s="40">
        <v>-69300</v>
      </c>
      <c r="H47" s="16">
        <f t="shared" si="0"/>
        <v>23358270.089999996</v>
      </c>
      <c r="I47" s="45"/>
    </row>
    <row r="48" spans="2:9" s="18" customFormat="1" ht="18" customHeight="1" x14ac:dyDescent="0.25">
      <c r="B48" s="13">
        <v>45002</v>
      </c>
      <c r="C48" s="41">
        <v>169</v>
      </c>
      <c r="D48" s="41" t="s">
        <v>72</v>
      </c>
      <c r="E48" s="42" t="s">
        <v>47</v>
      </c>
      <c r="F48" s="40"/>
      <c r="G48" s="40">
        <v>-43147.21</v>
      </c>
      <c r="H48" s="16">
        <f t="shared" si="0"/>
        <v>23315122.879999995</v>
      </c>
      <c r="I48" s="45"/>
    </row>
    <row r="49" spans="2:9" s="18" customFormat="1" ht="18" customHeight="1" x14ac:dyDescent="0.25">
      <c r="B49" s="13">
        <v>45005</v>
      </c>
      <c r="C49" s="41">
        <v>184</v>
      </c>
      <c r="D49" s="41" t="s">
        <v>73</v>
      </c>
      <c r="E49" s="42" t="s">
        <v>74</v>
      </c>
      <c r="F49" s="40"/>
      <c r="G49" s="40">
        <v>-60888</v>
      </c>
      <c r="H49" s="16">
        <f t="shared" si="0"/>
        <v>23254234.879999995</v>
      </c>
      <c r="I49" s="45"/>
    </row>
    <row r="50" spans="2:9" s="18" customFormat="1" ht="18" customHeight="1" x14ac:dyDescent="0.25">
      <c r="B50" s="13">
        <v>45005</v>
      </c>
      <c r="C50" s="41">
        <v>184</v>
      </c>
      <c r="D50" s="41" t="s">
        <v>75</v>
      </c>
      <c r="E50" s="42" t="s">
        <v>74</v>
      </c>
      <c r="F50" s="40"/>
      <c r="G50" s="40">
        <v>-53100</v>
      </c>
      <c r="H50" s="16">
        <f t="shared" si="0"/>
        <v>23201134.879999995</v>
      </c>
      <c r="I50" s="45"/>
    </row>
    <row r="51" spans="2:9" s="18" customFormat="1" ht="18" customHeight="1" x14ac:dyDescent="0.25">
      <c r="B51" s="13">
        <v>45006</v>
      </c>
      <c r="C51" s="41">
        <v>188</v>
      </c>
      <c r="D51" s="41" t="s">
        <v>65</v>
      </c>
      <c r="E51" s="42" t="s">
        <v>66</v>
      </c>
      <c r="F51" s="40"/>
      <c r="G51" s="40">
        <v>-980000</v>
      </c>
      <c r="H51" s="16">
        <f t="shared" si="0"/>
        <v>22221134.879999995</v>
      </c>
      <c r="I51" s="45"/>
    </row>
    <row r="52" spans="2:9" s="18" customFormat="1" ht="18" customHeight="1" x14ac:dyDescent="0.25">
      <c r="B52" s="13">
        <v>45008</v>
      </c>
      <c r="C52" s="41">
        <v>195</v>
      </c>
      <c r="D52" s="41" t="s">
        <v>57</v>
      </c>
      <c r="E52" s="42" t="s">
        <v>58</v>
      </c>
      <c r="F52" s="40"/>
      <c r="G52" s="40">
        <v>-44895.5</v>
      </c>
      <c r="H52" s="16">
        <f t="shared" si="0"/>
        <v>22176239.379999995</v>
      </c>
      <c r="I52" s="45"/>
    </row>
    <row r="53" spans="2:9" s="18" customFormat="1" ht="18" customHeight="1" x14ac:dyDescent="0.25">
      <c r="B53" s="13">
        <v>45009</v>
      </c>
      <c r="C53" s="41">
        <v>203</v>
      </c>
      <c r="D53" s="41" t="s">
        <v>69</v>
      </c>
      <c r="E53" s="42" t="s">
        <v>76</v>
      </c>
      <c r="F53" s="40"/>
      <c r="G53" s="40">
        <v>-9515</v>
      </c>
      <c r="H53" s="16">
        <f t="shared" si="0"/>
        <v>22166724.379999995</v>
      </c>
      <c r="I53" s="45"/>
    </row>
    <row r="54" spans="2:9" s="18" customFormat="1" ht="18" customHeight="1" x14ac:dyDescent="0.25">
      <c r="B54" s="13">
        <v>45012</v>
      </c>
      <c r="C54" s="41">
        <v>207</v>
      </c>
      <c r="D54" s="41" t="s">
        <v>57</v>
      </c>
      <c r="E54" s="42" t="s">
        <v>58</v>
      </c>
      <c r="F54" s="40"/>
      <c r="G54" s="40">
        <v>-8661.43</v>
      </c>
      <c r="H54" s="16">
        <f t="shared" si="0"/>
        <v>22158062.949999996</v>
      </c>
      <c r="I54" s="45"/>
    </row>
    <row r="55" spans="2:9" s="18" customFormat="1" ht="18" customHeight="1" x14ac:dyDescent="0.25">
      <c r="B55" s="13">
        <v>45012</v>
      </c>
      <c r="C55" s="41">
        <v>207</v>
      </c>
      <c r="D55" s="41" t="s">
        <v>59</v>
      </c>
      <c r="E55" s="42" t="s">
        <v>58</v>
      </c>
      <c r="F55" s="40"/>
      <c r="G55" s="40">
        <v>-14807</v>
      </c>
      <c r="H55" s="16">
        <f t="shared" si="0"/>
        <v>22143255.949999996</v>
      </c>
      <c r="I55" s="45"/>
    </row>
    <row r="56" spans="2:9" s="18" customFormat="1" ht="18" customHeight="1" x14ac:dyDescent="0.25">
      <c r="B56" s="13">
        <v>45014</v>
      </c>
      <c r="C56" s="41">
        <v>218</v>
      </c>
      <c r="D56" s="41" t="s">
        <v>77</v>
      </c>
      <c r="E56" s="42" t="s">
        <v>78</v>
      </c>
      <c r="F56" s="40"/>
      <c r="G56" s="40">
        <v>-140184</v>
      </c>
      <c r="H56" s="16">
        <f t="shared" si="0"/>
        <v>22003071.949999996</v>
      </c>
      <c r="I56" s="45"/>
    </row>
    <row r="57" spans="2:9" s="18" customFormat="1" ht="18" customHeight="1" x14ac:dyDescent="0.25">
      <c r="B57" s="13">
        <v>45014</v>
      </c>
      <c r="C57" s="41">
        <v>218</v>
      </c>
      <c r="D57" s="41" t="s">
        <v>79</v>
      </c>
      <c r="E57" s="42" t="s">
        <v>78</v>
      </c>
      <c r="F57" s="40"/>
      <c r="G57" s="40">
        <v>-61360</v>
      </c>
      <c r="H57" s="16">
        <f t="shared" si="0"/>
        <v>21941711.949999996</v>
      </c>
      <c r="I57" s="45"/>
    </row>
    <row r="58" spans="2:9" s="18" customFormat="1" ht="18" customHeight="1" x14ac:dyDescent="0.25">
      <c r="B58" s="13">
        <v>45014</v>
      </c>
      <c r="C58" s="41">
        <v>218</v>
      </c>
      <c r="D58" s="41" t="s">
        <v>80</v>
      </c>
      <c r="E58" s="42" t="s">
        <v>78</v>
      </c>
      <c r="F58" s="40"/>
      <c r="G58" s="40">
        <v>-366299.97</v>
      </c>
      <c r="H58" s="16">
        <f t="shared" si="0"/>
        <v>21575411.979999997</v>
      </c>
      <c r="I58" s="45"/>
    </row>
    <row r="59" spans="2:9" s="18" customFormat="1" ht="25.5" customHeight="1" x14ac:dyDescent="0.25">
      <c r="B59" s="13">
        <v>45014</v>
      </c>
      <c r="C59" s="41">
        <v>220</v>
      </c>
      <c r="D59" s="41" t="s">
        <v>81</v>
      </c>
      <c r="E59" s="42" t="s">
        <v>82</v>
      </c>
      <c r="F59" s="40"/>
      <c r="G59" s="40">
        <v>-699255.02</v>
      </c>
      <c r="H59" s="16">
        <f t="shared" si="0"/>
        <v>20876156.959999997</v>
      </c>
      <c r="I59" s="45"/>
    </row>
    <row r="60" spans="2:9" s="18" customFormat="1" ht="18" customHeight="1" x14ac:dyDescent="0.25">
      <c r="B60" s="13">
        <v>45015</v>
      </c>
      <c r="C60" s="41">
        <v>223</v>
      </c>
      <c r="D60" s="41" t="s">
        <v>67</v>
      </c>
      <c r="E60" s="42" t="s">
        <v>68</v>
      </c>
      <c r="F60" s="40"/>
      <c r="G60" s="40">
        <v>-469772.56</v>
      </c>
      <c r="H60" s="16">
        <f t="shared" si="0"/>
        <v>20406384.399999999</v>
      </c>
      <c r="I60" s="45"/>
    </row>
    <row r="61" spans="2:9" s="18" customFormat="1" ht="18" customHeight="1" x14ac:dyDescent="0.25">
      <c r="B61" s="13">
        <v>45016</v>
      </c>
      <c r="C61" s="41">
        <v>227</v>
      </c>
      <c r="D61" s="41" t="s">
        <v>63</v>
      </c>
      <c r="E61" s="42" t="s">
        <v>47</v>
      </c>
      <c r="F61" s="40"/>
      <c r="G61" s="40">
        <v>-144375</v>
      </c>
      <c r="H61" s="16">
        <f t="shared" si="0"/>
        <v>20262009.399999999</v>
      </c>
      <c r="I61" s="45"/>
    </row>
    <row r="62" spans="2:9" s="18" customFormat="1" ht="18" customHeight="1" x14ac:dyDescent="0.25">
      <c r="B62" s="13">
        <v>45016</v>
      </c>
      <c r="C62" s="41">
        <v>229</v>
      </c>
      <c r="D62" s="41" t="s">
        <v>83</v>
      </c>
      <c r="E62" s="42" t="s">
        <v>47</v>
      </c>
      <c r="F62" s="40"/>
      <c r="G62" s="40">
        <v>-1369575</v>
      </c>
      <c r="H62" s="16">
        <f t="shared" si="0"/>
        <v>18892434.399999999</v>
      </c>
      <c r="I62" s="45"/>
    </row>
    <row r="63" spans="2:9" s="18" customFormat="1" ht="18" customHeight="1" x14ac:dyDescent="0.25">
      <c r="B63" s="13"/>
      <c r="C63" s="41"/>
      <c r="D63" s="41"/>
      <c r="E63" s="42" t="s">
        <v>56</v>
      </c>
      <c r="F63" s="40"/>
      <c r="G63" s="40">
        <v>-325</v>
      </c>
      <c r="H63" s="16">
        <f t="shared" si="0"/>
        <v>18892109.399999999</v>
      </c>
      <c r="I63" s="45"/>
    </row>
    <row r="64" spans="2:9" s="18" customFormat="1" ht="18" customHeight="1" x14ac:dyDescent="0.25">
      <c r="B64" s="13"/>
      <c r="C64" s="41"/>
      <c r="D64" s="41"/>
      <c r="E64" s="42"/>
      <c r="F64" s="40"/>
      <c r="G64" s="40"/>
      <c r="H64" s="16">
        <f>+H63+F64+G64</f>
        <v>18892109.399999999</v>
      </c>
      <c r="I64" s="45"/>
    </row>
    <row r="65" spans="2:9" s="18" customFormat="1" ht="18" customHeight="1" x14ac:dyDescent="0.25">
      <c r="B65" s="13"/>
      <c r="C65" s="41"/>
      <c r="D65" s="41"/>
      <c r="E65" s="42"/>
      <c r="F65" s="40"/>
      <c r="G65" s="40"/>
      <c r="H65" s="16">
        <f>+H64+F65+G65</f>
        <v>18892109.399999999</v>
      </c>
      <c r="I65" s="45"/>
    </row>
    <row r="66" spans="2:9" s="12" customFormat="1" ht="22.5" customHeight="1" x14ac:dyDescent="0.25">
      <c r="B66" s="13"/>
      <c r="C66" s="41"/>
      <c r="D66" s="41"/>
      <c r="E66" s="42"/>
      <c r="F66" s="40"/>
      <c r="G66" s="40"/>
      <c r="H66" s="16">
        <f t="shared" si="0"/>
        <v>18892109.399999999</v>
      </c>
      <c r="I66" s="45"/>
    </row>
    <row r="67" spans="2:9" s="8" customFormat="1" x14ac:dyDescent="0.25">
      <c r="B67" s="13"/>
      <c r="C67" s="41"/>
      <c r="D67" s="41"/>
      <c r="E67" s="42"/>
      <c r="F67" s="40"/>
      <c r="G67" s="40"/>
      <c r="H67" s="16">
        <f t="shared" si="0"/>
        <v>18892109.399999999</v>
      </c>
      <c r="I67" s="45"/>
    </row>
    <row r="68" spans="2:9" s="8" customFormat="1" ht="23.25" customHeight="1" x14ac:dyDescent="0.25">
      <c r="B68" s="13"/>
      <c r="C68" s="41"/>
      <c r="D68" s="41"/>
      <c r="E68" s="42"/>
      <c r="F68" s="40"/>
      <c r="G68" s="40"/>
      <c r="H68" s="16">
        <f t="shared" si="0"/>
        <v>18892109.399999999</v>
      </c>
      <c r="I68" s="45"/>
    </row>
    <row r="69" spans="2:9" s="8" customFormat="1" ht="18" customHeight="1" x14ac:dyDescent="0.25">
      <c r="B69" s="13"/>
      <c r="C69" s="41"/>
      <c r="D69" s="41"/>
      <c r="E69" s="42"/>
      <c r="F69" s="40"/>
      <c r="G69" s="40"/>
      <c r="H69" s="16">
        <f t="shared" si="0"/>
        <v>18892109.399999999</v>
      </c>
      <c r="I69" s="45"/>
    </row>
    <row r="70" spans="2:9" s="8" customFormat="1" ht="18" customHeight="1" x14ac:dyDescent="0.25">
      <c r="B70" s="13"/>
      <c r="C70" s="41"/>
      <c r="D70" s="41"/>
      <c r="E70" s="42"/>
      <c r="F70" s="40"/>
      <c r="G70" s="40"/>
      <c r="H70" s="16">
        <f t="shared" si="0"/>
        <v>18892109.399999999</v>
      </c>
      <c r="I70" s="45"/>
    </row>
    <row r="71" spans="2:9" s="8" customFormat="1" ht="27.75" customHeight="1" x14ac:dyDescent="0.25">
      <c r="B71" s="13"/>
      <c r="C71" s="41"/>
      <c r="D71" s="41"/>
      <c r="E71" s="42"/>
      <c r="F71" s="40"/>
      <c r="G71" s="40"/>
      <c r="H71" s="16">
        <f t="shared" si="0"/>
        <v>18892109.399999999</v>
      </c>
      <c r="I71" s="45"/>
    </row>
    <row r="72" spans="2:9" s="8" customFormat="1" ht="18" customHeight="1" x14ac:dyDescent="0.25">
      <c r="B72" s="13"/>
      <c r="C72" s="41"/>
      <c r="D72" s="41"/>
      <c r="E72" s="42"/>
      <c r="F72" s="40"/>
      <c r="G72" s="40"/>
      <c r="H72" s="16">
        <f t="shared" si="0"/>
        <v>18892109.399999999</v>
      </c>
      <c r="I72" s="45"/>
    </row>
    <row r="73" spans="2:9" s="8" customFormat="1" ht="18" customHeight="1" x14ac:dyDescent="0.25">
      <c r="B73" s="13"/>
      <c r="C73" s="41"/>
      <c r="D73" s="41"/>
      <c r="E73" s="42"/>
      <c r="F73" s="40"/>
      <c r="G73" s="40"/>
      <c r="H73" s="16">
        <f t="shared" si="0"/>
        <v>18892109.399999999</v>
      </c>
      <c r="I73" s="45"/>
    </row>
    <row r="74" spans="2:9" s="8" customFormat="1" ht="18" customHeight="1" x14ac:dyDescent="0.25">
      <c r="B74" s="13"/>
      <c r="C74" s="41"/>
      <c r="D74" s="41"/>
      <c r="E74" s="42"/>
      <c r="F74" s="40"/>
      <c r="G74" s="40"/>
      <c r="H74" s="16">
        <f t="shared" si="0"/>
        <v>18892109.399999999</v>
      </c>
      <c r="I74" s="45"/>
    </row>
    <row r="75" spans="2:9" s="8" customFormat="1" ht="18" customHeight="1" x14ac:dyDescent="0.25">
      <c r="B75" s="13"/>
      <c r="C75" s="41"/>
      <c r="D75" s="41"/>
      <c r="E75" s="42"/>
      <c r="F75" s="40"/>
      <c r="G75" s="40"/>
      <c r="H75" s="16">
        <f t="shared" si="0"/>
        <v>18892109.399999999</v>
      </c>
      <c r="I75" s="45"/>
    </row>
    <row r="76" spans="2:9" s="8" customFormat="1" ht="26.25" customHeight="1" x14ac:dyDescent="0.25">
      <c r="B76" s="13"/>
      <c r="C76" s="41"/>
      <c r="D76" s="41"/>
      <c r="E76" s="42"/>
      <c r="F76" s="40"/>
      <c r="G76" s="40"/>
      <c r="H76" s="16">
        <f t="shared" si="0"/>
        <v>18892109.399999999</v>
      </c>
      <c r="I76" s="45"/>
    </row>
    <row r="77" spans="2:9" s="8" customFormat="1" ht="25.5" customHeight="1" x14ac:dyDescent="0.25">
      <c r="B77" s="13"/>
      <c r="C77" s="41"/>
      <c r="D77" s="41"/>
      <c r="E77" s="42"/>
      <c r="F77" s="40"/>
      <c r="G77" s="40"/>
      <c r="H77" s="16">
        <f t="shared" si="0"/>
        <v>18892109.399999999</v>
      </c>
      <c r="I77" s="45"/>
    </row>
    <row r="78" spans="2:9" s="8" customFormat="1" ht="18" customHeight="1" x14ac:dyDescent="0.25">
      <c r="B78" s="13"/>
      <c r="C78" s="41"/>
      <c r="D78" s="41"/>
      <c r="E78" s="42"/>
      <c r="F78" s="40"/>
      <c r="G78" s="40"/>
      <c r="H78" s="16">
        <f>+H77+F78+G78</f>
        <v>18892109.399999999</v>
      </c>
      <c r="I78" s="45"/>
    </row>
    <row r="79" spans="2:9" s="8" customFormat="1" ht="23.25" customHeight="1" x14ac:dyDescent="0.25">
      <c r="B79" s="13"/>
      <c r="C79" s="41"/>
      <c r="D79" s="41"/>
      <c r="E79" s="42"/>
      <c r="F79" s="40"/>
      <c r="G79" s="40"/>
      <c r="H79" s="16">
        <f t="shared" si="0"/>
        <v>18892109.399999999</v>
      </c>
      <c r="I79" s="45"/>
    </row>
    <row r="80" spans="2:9" s="8" customFormat="1" ht="18" customHeight="1" x14ac:dyDescent="0.25">
      <c r="B80" s="13"/>
      <c r="C80" s="41"/>
      <c r="D80" s="41"/>
      <c r="E80" s="42"/>
      <c r="F80" s="40"/>
      <c r="G80" s="40"/>
      <c r="H80" s="16">
        <f t="shared" si="0"/>
        <v>18892109.399999999</v>
      </c>
      <c r="I80" s="45"/>
    </row>
    <row r="81" spans="2:9" s="8" customFormat="1" ht="18" customHeight="1" x14ac:dyDescent="0.25">
      <c r="B81" s="13"/>
      <c r="C81" s="41"/>
      <c r="D81" s="41"/>
      <c r="E81" s="42"/>
      <c r="F81" s="40"/>
      <c r="G81" s="40"/>
      <c r="H81" s="16">
        <f t="shared" si="0"/>
        <v>18892109.399999999</v>
      </c>
      <c r="I81" s="45"/>
    </row>
    <row r="82" spans="2:9" s="8" customFormat="1" ht="18" customHeight="1" x14ac:dyDescent="0.25">
      <c r="B82" s="13"/>
      <c r="C82" s="41"/>
      <c r="D82" s="41"/>
      <c r="E82" s="48"/>
      <c r="F82" s="40"/>
      <c r="G82" s="40"/>
      <c r="H82" s="16">
        <f t="shared" si="0"/>
        <v>18892109.399999999</v>
      </c>
      <c r="I82" s="45"/>
    </row>
    <row r="83" spans="2:9" s="8" customFormat="1" ht="18" customHeight="1" x14ac:dyDescent="0.25">
      <c r="B83" s="13"/>
      <c r="C83" s="41"/>
      <c r="D83" s="41"/>
      <c r="E83" s="48"/>
      <c r="F83" s="40"/>
      <c r="G83" s="40"/>
      <c r="H83" s="16">
        <f t="shared" si="0"/>
        <v>18892109.399999999</v>
      </c>
      <c r="I83" s="45"/>
    </row>
    <row r="84" spans="2:9" s="8" customFormat="1" ht="18" hidden="1" customHeight="1" x14ac:dyDescent="0.25">
      <c r="B84" s="13"/>
      <c r="C84" s="41"/>
      <c r="D84" s="41"/>
      <c r="E84" s="48"/>
      <c r="F84" s="40"/>
      <c r="G84" s="40"/>
      <c r="H84" s="16"/>
      <c r="I84" s="45"/>
    </row>
    <row r="85" spans="2:9" s="8" customFormat="1" ht="18" hidden="1" customHeight="1" x14ac:dyDescent="0.25">
      <c r="B85" s="13"/>
      <c r="C85" s="41"/>
      <c r="D85" s="41"/>
      <c r="E85" s="48"/>
      <c r="F85" s="40"/>
      <c r="G85" s="40"/>
      <c r="H85" s="16"/>
      <c r="I85" s="45"/>
    </row>
    <row r="86" spans="2:9" s="8" customFormat="1" ht="18" hidden="1" customHeight="1" x14ac:dyDescent="0.25">
      <c r="B86" s="13"/>
      <c r="C86" s="41"/>
      <c r="D86" s="41"/>
      <c r="E86" s="48"/>
      <c r="F86" s="40"/>
      <c r="G86" s="40"/>
      <c r="H86" s="16"/>
      <c r="I86" s="45"/>
    </row>
    <row r="87" spans="2:9" s="8" customFormat="1" ht="18" hidden="1" customHeight="1" x14ac:dyDescent="0.25">
      <c r="B87" s="13"/>
      <c r="C87" s="41"/>
      <c r="D87" s="41"/>
      <c r="E87" s="48"/>
      <c r="F87" s="40"/>
      <c r="G87" s="40"/>
      <c r="H87" s="16"/>
      <c r="I87" s="45"/>
    </row>
    <row r="88" spans="2:9" s="8" customFormat="1" ht="18" hidden="1" customHeight="1" x14ac:dyDescent="0.25">
      <c r="B88" s="13"/>
      <c r="C88" s="41"/>
      <c r="D88" s="41"/>
      <c r="E88" s="48"/>
      <c r="F88" s="40"/>
      <c r="G88" s="16"/>
      <c r="H88" s="16"/>
      <c r="I88" s="45"/>
    </row>
    <row r="89" spans="2:9" s="8" customFormat="1" x14ac:dyDescent="0.25">
      <c r="B89" s="53" t="s">
        <v>36</v>
      </c>
      <c r="C89" s="54"/>
      <c r="D89" s="54"/>
      <c r="E89" s="55"/>
      <c r="F89" s="19">
        <f>SUM(F15:F88)</f>
        <v>8950098.6600000001</v>
      </c>
      <c r="G89" s="19">
        <f>SUM(G15:G88)</f>
        <v>-10686502.26</v>
      </c>
      <c r="H89" s="19">
        <f>$H83</f>
        <v>18892109.399999999</v>
      </c>
      <c r="I89" s="49"/>
    </row>
    <row r="90" spans="2:9" s="8" customFormat="1" x14ac:dyDescent="0.25">
      <c r="B90" s="13">
        <v>44957</v>
      </c>
      <c r="C90" s="14"/>
      <c r="D90" s="14">
        <v>4</v>
      </c>
      <c r="E90" s="20" t="s">
        <v>15</v>
      </c>
      <c r="F90" s="21">
        <v>0</v>
      </c>
      <c r="G90" s="21">
        <v>0</v>
      </c>
      <c r="H90" s="22">
        <f>+H89+F90+G90</f>
        <v>18892109.399999999</v>
      </c>
      <c r="I90" s="49"/>
    </row>
    <row r="91" spans="2:9" s="8" customFormat="1" x14ac:dyDescent="0.25">
      <c r="B91" s="13">
        <v>44957</v>
      </c>
      <c r="C91" s="14"/>
      <c r="D91" s="14" t="s">
        <v>16</v>
      </c>
      <c r="E91" s="23" t="s">
        <v>17</v>
      </c>
      <c r="F91" s="21"/>
      <c r="G91" s="21"/>
      <c r="H91" s="22">
        <f t="shared" ref="H91:H98" si="1">+H90+F91+G91</f>
        <v>18892109.399999999</v>
      </c>
    </row>
    <row r="92" spans="2:9" s="8" customFormat="1" ht="31.5" x14ac:dyDescent="0.25">
      <c r="B92" s="13">
        <v>44957</v>
      </c>
      <c r="C92" s="14"/>
      <c r="D92" s="14" t="s">
        <v>18</v>
      </c>
      <c r="E92" s="24" t="s">
        <v>19</v>
      </c>
      <c r="F92" s="25"/>
      <c r="G92" s="25">
        <v>0</v>
      </c>
      <c r="H92" s="22">
        <f t="shared" si="1"/>
        <v>18892109.399999999</v>
      </c>
    </row>
    <row r="93" spans="2:9" s="8" customFormat="1" ht="31.5" x14ac:dyDescent="0.25">
      <c r="B93" s="13">
        <v>44957</v>
      </c>
      <c r="C93" s="14"/>
      <c r="D93" s="14" t="s">
        <v>20</v>
      </c>
      <c r="E93" s="24" t="s">
        <v>21</v>
      </c>
      <c r="F93" s="25">
        <v>0</v>
      </c>
      <c r="G93" s="25">
        <v>0</v>
      </c>
      <c r="H93" s="22">
        <f t="shared" si="1"/>
        <v>18892109.399999999</v>
      </c>
    </row>
    <row r="94" spans="2:9" s="8" customFormat="1" x14ac:dyDescent="0.25">
      <c r="B94" s="13">
        <v>44957</v>
      </c>
      <c r="C94" s="14"/>
      <c r="D94" s="14" t="s">
        <v>22</v>
      </c>
      <c r="E94" s="23" t="s">
        <v>23</v>
      </c>
      <c r="F94" s="21"/>
      <c r="G94" s="21"/>
      <c r="H94" s="22">
        <f t="shared" si="1"/>
        <v>18892109.399999999</v>
      </c>
    </row>
    <row r="95" spans="2:9" s="8" customFormat="1" x14ac:dyDescent="0.25">
      <c r="B95" s="13">
        <v>44957</v>
      </c>
      <c r="C95" s="14"/>
      <c r="D95" s="14" t="s">
        <v>24</v>
      </c>
      <c r="E95" s="24" t="s">
        <v>25</v>
      </c>
      <c r="F95" s="25"/>
      <c r="G95" s="25">
        <v>0</v>
      </c>
      <c r="H95" s="22">
        <f t="shared" si="1"/>
        <v>18892109.399999999</v>
      </c>
    </row>
    <row r="96" spans="2:9" s="8" customFormat="1" x14ac:dyDescent="0.25">
      <c r="B96" s="13">
        <v>44957</v>
      </c>
      <c r="C96" s="14"/>
      <c r="D96" s="14" t="s">
        <v>26</v>
      </c>
      <c r="E96" s="24" t="s">
        <v>27</v>
      </c>
      <c r="F96" s="25">
        <v>0</v>
      </c>
      <c r="G96" s="25">
        <v>0</v>
      </c>
      <c r="H96" s="22">
        <f t="shared" si="1"/>
        <v>18892109.399999999</v>
      </c>
    </row>
    <row r="97" spans="2:8" x14ac:dyDescent="0.25">
      <c r="B97" s="13">
        <v>44957</v>
      </c>
      <c r="C97" s="14"/>
      <c r="D97" s="14" t="s">
        <v>28</v>
      </c>
      <c r="E97" s="23" t="s">
        <v>29</v>
      </c>
      <c r="F97" s="21">
        <v>0</v>
      </c>
      <c r="G97" s="21">
        <v>0</v>
      </c>
      <c r="H97" s="22">
        <f t="shared" si="1"/>
        <v>18892109.399999999</v>
      </c>
    </row>
    <row r="98" spans="2:8" ht="31.5" x14ac:dyDescent="0.25">
      <c r="B98" s="13">
        <v>44957</v>
      </c>
      <c r="C98" s="14"/>
      <c r="D98" s="14" t="s">
        <v>30</v>
      </c>
      <c r="E98" s="24" t="s">
        <v>31</v>
      </c>
      <c r="F98" s="25">
        <v>0</v>
      </c>
      <c r="G98" s="25">
        <v>0</v>
      </c>
      <c r="H98" s="22">
        <f t="shared" si="1"/>
        <v>18892109.399999999</v>
      </c>
    </row>
    <row r="99" spans="2:8" x14ac:dyDescent="0.25">
      <c r="B99" s="26"/>
      <c r="C99" s="26"/>
      <c r="D99" s="26"/>
      <c r="E99" s="27" t="s">
        <v>32</v>
      </c>
      <c r="F99" s="28">
        <v>0</v>
      </c>
      <c r="G99" s="28">
        <v>0</v>
      </c>
      <c r="H99" s="29">
        <f>+H98</f>
        <v>18892109.399999999</v>
      </c>
    </row>
    <row r="100" spans="2:8" x14ac:dyDescent="0.25">
      <c r="B100" s="50" t="s">
        <v>35</v>
      </c>
      <c r="C100" s="51"/>
      <c r="D100" s="51"/>
      <c r="E100" s="52"/>
      <c r="F100" s="30">
        <f>SUM(F15:F88)</f>
        <v>8950098.6600000001</v>
      </c>
      <c r="G100" s="30">
        <f>SUM(G17:G88)</f>
        <v>-10686502.26</v>
      </c>
      <c r="H100" s="31">
        <f>$H88</f>
        <v>0</v>
      </c>
    </row>
    <row r="101" spans="2:8" x14ac:dyDescent="0.25">
      <c r="B101" s="32" t="s">
        <v>33</v>
      </c>
      <c r="C101" s="33"/>
      <c r="D101" s="33"/>
      <c r="E101" s="34"/>
      <c r="F101" s="35"/>
      <c r="G101" s="36"/>
      <c r="H101" s="34"/>
    </row>
    <row r="102" spans="2:8" x14ac:dyDescent="0.25">
      <c r="B102" s="32" t="s">
        <v>51</v>
      </c>
      <c r="C102" s="33"/>
      <c r="D102" s="33"/>
      <c r="E102" s="34"/>
      <c r="F102" s="35"/>
      <c r="G102" s="36"/>
      <c r="H102" s="34"/>
    </row>
    <row r="103" spans="2:8" x14ac:dyDescent="0.25">
      <c r="B103" s="32" t="s">
        <v>52</v>
      </c>
      <c r="C103" s="33"/>
      <c r="D103" s="33"/>
      <c r="E103" s="34"/>
      <c r="F103" s="35"/>
      <c r="G103" s="36"/>
      <c r="H103" s="34"/>
    </row>
    <row r="104" spans="2:8" x14ac:dyDescent="0.25">
      <c r="B104" s="32"/>
      <c r="C104" s="33"/>
      <c r="D104" s="33"/>
      <c r="E104" s="34"/>
      <c r="F104" s="35"/>
      <c r="G104" s="36"/>
      <c r="H104" s="34"/>
    </row>
    <row r="105" spans="2:8" x14ac:dyDescent="0.25">
      <c r="B105" s="32"/>
      <c r="C105" s="33"/>
      <c r="D105" s="33"/>
      <c r="E105" s="34"/>
      <c r="F105" s="35"/>
      <c r="G105" s="36"/>
      <c r="H105" s="34"/>
    </row>
    <row r="106" spans="2:8" x14ac:dyDescent="0.25">
      <c r="B106" s="32"/>
      <c r="C106" s="33"/>
      <c r="D106" s="33"/>
      <c r="E106" s="34"/>
      <c r="F106" s="35"/>
      <c r="G106" s="36"/>
      <c r="H106" s="34"/>
    </row>
    <row r="107" spans="2:8" x14ac:dyDescent="0.25">
      <c r="B107" s="34"/>
      <c r="C107" s="33"/>
      <c r="D107" s="33"/>
      <c r="E107" s="34"/>
      <c r="F107" s="35"/>
      <c r="G107" s="36"/>
      <c r="H107" s="34"/>
    </row>
    <row r="108" spans="2:8" x14ac:dyDescent="0.25">
      <c r="B108" s="37" t="s">
        <v>34</v>
      </c>
      <c r="C108" s="8"/>
      <c r="D108" s="38"/>
      <c r="E108" s="1"/>
      <c r="F108" s="8"/>
      <c r="G108" s="37"/>
      <c r="H108" s="8"/>
    </row>
    <row r="109" spans="2:8" x14ac:dyDescent="0.25">
      <c r="B109" s="18" t="s">
        <v>38</v>
      </c>
      <c r="C109" s="8" t="s">
        <v>49</v>
      </c>
      <c r="D109" s="1"/>
      <c r="E109" s="1"/>
      <c r="F109" s="8"/>
      <c r="G109" s="18"/>
      <c r="H109" s="8"/>
    </row>
    <row r="110" spans="2:8" x14ac:dyDescent="0.25">
      <c r="B110" s="39" t="s">
        <v>50</v>
      </c>
      <c r="C110" s="8"/>
      <c r="D110" s="1"/>
      <c r="E110" s="1"/>
      <c r="F110" s="8"/>
      <c r="G110" s="39"/>
      <c r="H110" s="8"/>
    </row>
  </sheetData>
  <mergeCells count="11">
    <mergeCell ref="B100:E100"/>
    <mergeCell ref="B89:E89"/>
    <mergeCell ref="B9:H9"/>
    <mergeCell ref="B10:H10"/>
    <mergeCell ref="B11:H11"/>
    <mergeCell ref="B12:H12"/>
    <mergeCell ref="B13:B14"/>
    <mergeCell ref="C13:C14"/>
    <mergeCell ref="D13:D14"/>
    <mergeCell ref="F13:F14"/>
    <mergeCell ref="G13:G14"/>
  </mergeCells>
  <printOptions horizontalCentered="1"/>
  <pageMargins left="0.70866141732283472" right="0.70866141732283472" top="0.39370078740157483" bottom="0.74803149606299213" header="0.31496062992125984" footer="0.31496062992125984"/>
  <pageSetup scale="65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2023</vt:lpstr>
    </vt:vector>
  </TitlesOfParts>
  <Company>IGN-JJHM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 Castro</dc:creator>
  <cp:lastModifiedBy>Josue Reinoso</cp:lastModifiedBy>
  <cp:lastPrinted>2023-04-17T14:28:32Z</cp:lastPrinted>
  <dcterms:created xsi:type="dcterms:W3CDTF">2022-04-04T13:01:07Z</dcterms:created>
  <dcterms:modified xsi:type="dcterms:W3CDTF">2023-04-17T14:29:40Z</dcterms:modified>
</cp:coreProperties>
</file>