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Septiembre\datos abiertos\"/>
    </mc:Choice>
  </mc:AlternateContent>
  <bookViews>
    <workbookView xWindow="0" yWindow="0" windowWidth="28800" windowHeight="12300"/>
  </bookViews>
  <sheets>
    <sheet name="Juli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F87" i="1" l="1"/>
  <c r="H87" i="1" s="1"/>
  <c r="G98" i="1" l="1"/>
  <c r="F98" i="1"/>
  <c r="H88" i="1" l="1"/>
  <c r="H89" i="1" s="1"/>
  <c r="H90" i="1" s="1"/>
  <c r="H91" i="1" s="1"/>
  <c r="H92" i="1" s="1"/>
  <c r="H93" i="1" s="1"/>
  <c r="H94" i="1" s="1"/>
  <c r="H95" i="1" s="1"/>
  <c r="H96" i="1" s="1"/>
  <c r="H97" i="1" s="1"/>
  <c r="H82" i="1" l="1"/>
  <c r="H83" i="1" s="1"/>
  <c r="H84" i="1" s="1"/>
  <c r="H85" i="1" s="1"/>
  <c r="H86" i="1" s="1"/>
  <c r="H98" i="1" s="1"/>
</calcChain>
</file>

<file path=xl/sharedStrings.xml><?xml version="1.0" encoding="utf-8"?>
<sst xmlns="http://schemas.openxmlformats.org/spreadsheetml/2006/main" count="161" uniqueCount="107">
  <si>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</si>
  <si>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</si>
  <si>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</si>
  <si>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</si>
  <si>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</si>
  <si>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</si>
  <si>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</si>
  <si>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</si>
  <si>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</si>
  <si>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</si>
  <si>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</si>
  <si>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</si>
  <si>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</si>
  <si>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</si>
  <si>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</si>
  <si>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</si>
  <si>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</si>
  <si>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</si>
  <si>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</si>
  <si>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</si>
  <si>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</si>
  <si>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</si>
  <si>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</si>
  <si>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</si>
  <si>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</si>
  <si>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</si>
  <si>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</si>
  <si>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</si>
  <si>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</si>
  <si>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</si>
  <si>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</si>
  <si>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</si>
  <si>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</si>
  <si>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</si>
  <si>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</si>
  <si>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</si>
  <si>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</si>
  <si>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</si>
  <si>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</si>
  <si>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</si>
  <si>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</si>
  <si>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</si>
  <si>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2.2.6.3.01</t>
  </si>
  <si>
    <t>2.2.7.2.08</t>
  </si>
  <si>
    <t>ALTICE DOMINICANA</t>
  </si>
  <si>
    <t>2.2.1.6.01</t>
  </si>
  <si>
    <t xml:space="preserve">SUPLIDORA LAH </t>
  </si>
  <si>
    <t>2.2.1.7.01</t>
  </si>
  <si>
    <t xml:space="preserve">COMPAÑÍA DOMINICANA DE SEGUROS </t>
  </si>
  <si>
    <t>2.1.1.3.01</t>
  </si>
  <si>
    <t>2.2.8.7.05</t>
  </si>
  <si>
    <t>CORPORACION DEL ACUEDUCTO Y ALCANTARILLADO DE SANTO DOMINGO</t>
  </si>
  <si>
    <t>EMPRESA DISTRIBUIDORA DE ELECTRICIDAD DEL ESTE</t>
  </si>
  <si>
    <t>2.3.7.2.99</t>
  </si>
  <si>
    <t>2.2.3.1.01</t>
  </si>
  <si>
    <t>REFRI ELECTRIC REYNOSO</t>
  </si>
  <si>
    <t>2.6.1.3.01</t>
  </si>
  <si>
    <t>2.3.9.4.01</t>
  </si>
  <si>
    <t>2.3.1.1.01</t>
  </si>
  <si>
    <t>GRUPO ALASKA</t>
  </si>
  <si>
    <t>INVERSIONES FURO</t>
  </si>
  <si>
    <t>2.3.9.8.01</t>
  </si>
  <si>
    <t>COMICIONES BANCARIAS</t>
  </si>
  <si>
    <t>AYUNTAMIENTO SANTO DOMINGO ESTE</t>
  </si>
  <si>
    <t>2.2.1.8.01</t>
  </si>
  <si>
    <t>2.3.7.1.01</t>
  </si>
  <si>
    <t>PETROMIVIL</t>
  </si>
  <si>
    <t>VOLTTACTICA</t>
  </si>
  <si>
    <t>2.6.5.5.01</t>
  </si>
  <si>
    <t>2.3.2.2.01</t>
  </si>
  <si>
    <t>2.3.6.1.01</t>
  </si>
  <si>
    <t>EDM COMERCIAL</t>
  </si>
  <si>
    <t>2.3.6.3.01</t>
  </si>
  <si>
    <t>2.3.1.4.01</t>
  </si>
  <si>
    <t>2.3.2.1.01</t>
  </si>
  <si>
    <t>2.3.6.4.04</t>
  </si>
  <si>
    <t>2.3.9.9.04</t>
  </si>
  <si>
    <t>DISTRIBUIDORA DELGADO MENDEZ</t>
  </si>
  <si>
    <t>2.3.4.1.01</t>
  </si>
  <si>
    <t>2.1.1.2009</t>
  </si>
  <si>
    <t>2.2.9.1.01</t>
  </si>
  <si>
    <t>Ingresos - Egresos - Septiembre 2023</t>
  </si>
  <si>
    <t>SEGURO NACIONAL DE SALUD</t>
  </si>
  <si>
    <t>PROVIMERCAX HENRIQUEZ</t>
  </si>
  <si>
    <t>2.1.2.2.05</t>
  </si>
  <si>
    <t>2.6.1.1.01</t>
  </si>
  <si>
    <t>KAPEMERO COMERCIAL</t>
  </si>
  <si>
    <t>INVERSIONES MATEO</t>
  </si>
  <si>
    <t>2.6.5.1.01</t>
  </si>
  <si>
    <t>BASSET MULTISERVICE COMPANY</t>
  </si>
  <si>
    <t>2.6.5.2.01</t>
  </si>
  <si>
    <t>2.6.5.7.01</t>
  </si>
  <si>
    <t>2.3.6.3.04</t>
  </si>
  <si>
    <t>2.2.1.5.01</t>
  </si>
  <si>
    <t>MULTISERCE 24FL</t>
  </si>
  <si>
    <t>2.6.3.2.01</t>
  </si>
  <si>
    <t>2.6.3.4.01</t>
  </si>
  <si>
    <t>2.2.2.2.01</t>
  </si>
  <si>
    <t>OFICENTRO ORIENTAL</t>
  </si>
  <si>
    <t>2.3.9.5.01</t>
  </si>
  <si>
    <t>SYNTES SRL</t>
  </si>
  <si>
    <t>2.2.7.2.01</t>
  </si>
  <si>
    <t>2.1.1.2.08</t>
  </si>
  <si>
    <t>2.1.5.1.02</t>
  </si>
  <si>
    <t>Elaborado Por;</t>
  </si>
  <si>
    <t>Diana Mejia</t>
  </si>
  <si>
    <t xml:space="preserve">Enc. Div. 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</si>
</sst>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0" xfId="0" applyFont="1" applyFill="1"/>
    <xf numFmtId="43" fontId="5" fillId="2" borderId="7" xfId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0" xfId="0" applyFont="1"/>
    <xf numFmtId="43" fontId="2" fillId="0" borderId="0" xfId="0" applyNumberFormat="1" applyFont="1"/>
    <xf numFmtId="0" fontId="12" fillId="2" borderId="0" xfId="0" applyFont="1" applyFill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4" borderId="12" xfId="0" applyNumberFormat="1" applyFont="1" applyFill="1" applyBorder="1" applyAlignment="1">
      <alignment horizontal="right" vertical="center" wrapText="1"/>
    </xf>
    <xf numFmtId="4" fontId="7" fillId="4" borderId="11" xfId="0" applyNumberFormat="1" applyFont="1" applyFill="1" applyBorder="1" applyAlignment="1">
      <alignment horizontal="right" vertical="center" wrapText="1"/>
    </xf>
    <xf numFmtId="43" fontId="7" fillId="4" borderId="2" xfId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4" fontId="14" fillId="0" borderId="4" xfId="0" applyNumberFormat="1" applyFont="1" applyBorder="1" applyAlignment="1">
      <alignment horizontal="right" wrapText="1"/>
    </xf>
    <xf numFmtId="0" fontId="7" fillId="5" borderId="8" xfId="0" applyFont="1" applyFill="1" applyBorder="1" applyAlignment="1">
      <alignment horizontal="left" vertical="center" wrapText="1"/>
    </xf>
    <xf numFmtId="39" fontId="7" fillId="5" borderId="9" xfId="1" applyNumberFormat="1" applyFont="1" applyFill="1" applyBorder="1" applyAlignment="1">
      <alignment horizontal="right" vertical="center" wrapText="1"/>
    </xf>
    <xf numFmtId="43" fontId="7" fillId="5" borderId="10" xfId="0" applyNumberFormat="1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4" fontId="7" fillId="3" borderId="12" xfId="0" applyNumberFormat="1" applyFont="1" applyFill="1" applyBorder="1" applyAlignment="1">
      <alignment horizontal="right" vertical="center" wrapText="1"/>
    </xf>
    <xf numFmtId="4" fontId="7" fillId="3" borderId="11" xfId="0" applyNumberFormat="1" applyFont="1" applyFill="1" applyBorder="1" applyAlignment="1">
      <alignment horizontal="right" vertical="center" wrapText="1"/>
    </xf>
    <xf numFmtId="43" fontId="7" fillId="3" borderId="2" xfId="1" applyFont="1" applyFill="1" applyBorder="1" applyAlignment="1">
      <alignment vertical="center" wrapText="1"/>
    </xf>
    <xf numFmtId="43" fontId="7" fillId="3" borderId="11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07"/>
  <sheetViews>
    <sheetView showGridLines="0" tabSelected="1" zoomScale="70" zoomScaleNormal="70" workbookViewId="0">
      <selection activeCell="J74" sqref="J74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33"/>
      <c r="C9" s="33"/>
      <c r="D9" s="33"/>
      <c r="E9" s="33"/>
      <c r="F9" s="33"/>
      <c r="G9" s="33"/>
      <c r="H9" s="33"/>
    </row>
    <row r="10" spans="1:10" s="5" customFormat="1" ht="20.25" x14ac:dyDescent="0.3">
      <c r="A10" s="4"/>
      <c r="B10" s="42" t="s">
        <v>81</v>
      </c>
      <c r="C10" s="34"/>
      <c r="D10" s="34"/>
      <c r="E10" s="34"/>
      <c r="F10" s="34"/>
      <c r="G10" s="34"/>
      <c r="H10" s="34"/>
    </row>
    <row r="11" spans="1:10" s="7" customFormat="1" x14ac:dyDescent="0.25">
      <c r="A11" s="6"/>
      <c r="B11" s="35">
        <v>45190</v>
      </c>
      <c r="C11" s="33"/>
      <c r="D11" s="33"/>
      <c r="E11" s="33"/>
      <c r="F11" s="33"/>
      <c r="G11" s="33"/>
      <c r="H11" s="33"/>
    </row>
    <row r="12" spans="1:10" s="7" customFormat="1" ht="20.25" x14ac:dyDescent="0.3">
      <c r="A12" s="6"/>
      <c r="B12" s="34" t="s">
        <v>33</v>
      </c>
      <c r="C12" s="34"/>
      <c r="D12" s="34"/>
      <c r="E12" s="34"/>
      <c r="F12" s="34"/>
      <c r="G12" s="34"/>
      <c r="H12" s="34"/>
      <c r="I12" s="27"/>
    </row>
    <row r="13" spans="1:10" x14ac:dyDescent="0.25">
      <c r="A13" s="8"/>
      <c r="B13" s="36" t="s">
        <v>0</v>
      </c>
      <c r="C13" s="36" t="s">
        <v>1</v>
      </c>
      <c r="D13" s="36" t="s">
        <v>2</v>
      </c>
      <c r="E13" s="9" t="s">
        <v>3</v>
      </c>
      <c r="F13" s="36" t="s">
        <v>4</v>
      </c>
      <c r="G13" s="38" t="s">
        <v>5</v>
      </c>
      <c r="H13" s="9" t="s">
        <v>6</v>
      </c>
    </row>
    <row r="14" spans="1:10" x14ac:dyDescent="0.25">
      <c r="A14" s="8"/>
      <c r="B14" s="37"/>
      <c r="C14" s="37"/>
      <c r="D14" s="37"/>
      <c r="E14" s="11" t="s">
        <v>7</v>
      </c>
      <c r="F14" s="37"/>
      <c r="G14" s="39"/>
      <c r="H14" s="30">
        <v>19023229</v>
      </c>
      <c r="I14" s="29"/>
      <c r="J14" s="26"/>
    </row>
    <row r="15" spans="1:10" s="12" customFormat="1" ht="18" customHeight="1" x14ac:dyDescent="0.25">
      <c r="B15" s="43">
        <v>45128</v>
      </c>
      <c r="C15" s="13">
        <v>5148</v>
      </c>
      <c r="D15" s="13" t="s">
        <v>34</v>
      </c>
      <c r="E15" s="14" t="s">
        <v>35</v>
      </c>
      <c r="F15" s="15">
        <v>833333.33</v>
      </c>
      <c r="G15" s="15"/>
      <c r="H15" s="15">
        <f>+H14+F15+G15</f>
        <v>19856562.329999998</v>
      </c>
      <c r="I15" s="28"/>
    </row>
    <row r="16" spans="1:10" s="12" customFormat="1" ht="18" customHeight="1" x14ac:dyDescent="0.25">
      <c r="B16" s="43">
        <v>45128</v>
      </c>
      <c r="C16" s="13">
        <v>5132</v>
      </c>
      <c r="D16" s="13" t="s">
        <v>8</v>
      </c>
      <c r="E16" s="14" t="s">
        <v>36</v>
      </c>
      <c r="F16" s="15">
        <v>4970833.33</v>
      </c>
      <c r="G16" s="15"/>
      <c r="H16" s="15">
        <f t="shared" ref="H16:H86" si="0">+H15+F16+G16</f>
        <v>24827395.659999996</v>
      </c>
      <c r="I16" s="28"/>
    </row>
    <row r="17" spans="2:9" s="12" customFormat="1" ht="18" customHeight="1" x14ac:dyDescent="0.25">
      <c r="B17" s="43"/>
      <c r="C17" s="24" t="s">
        <v>39</v>
      </c>
      <c r="D17" s="24" t="s">
        <v>37</v>
      </c>
      <c r="E17" s="25" t="s">
        <v>38</v>
      </c>
      <c r="F17" s="23">
        <v>1231821</v>
      </c>
      <c r="G17" s="23"/>
      <c r="H17" s="15">
        <f t="shared" si="0"/>
        <v>26059216.659999996</v>
      </c>
      <c r="I17" s="28"/>
    </row>
    <row r="18" spans="2:9" s="12" customFormat="1" ht="31.5" x14ac:dyDescent="0.25">
      <c r="B18" s="43">
        <v>45170</v>
      </c>
      <c r="C18" s="24">
        <v>837</v>
      </c>
      <c r="D18" s="24" t="s">
        <v>45</v>
      </c>
      <c r="E18" s="25" t="s">
        <v>52</v>
      </c>
      <c r="F18" s="23"/>
      <c r="G18" s="23">
        <v>-470559.73</v>
      </c>
      <c r="H18" s="15">
        <f t="shared" si="0"/>
        <v>25588656.929999996</v>
      </c>
      <c r="I18" s="28"/>
    </row>
    <row r="19" spans="2:9" s="12" customFormat="1" ht="19.5" customHeight="1" x14ac:dyDescent="0.25">
      <c r="B19" s="43">
        <v>45170</v>
      </c>
      <c r="C19" s="24">
        <v>839</v>
      </c>
      <c r="D19" s="24" t="s">
        <v>43</v>
      </c>
      <c r="E19" s="25" t="s">
        <v>55</v>
      </c>
      <c r="F19" s="23"/>
      <c r="G19" s="23">
        <v>-45000</v>
      </c>
      <c r="H19" s="15">
        <f t="shared" si="0"/>
        <v>25543656.929999996</v>
      </c>
      <c r="I19" s="28"/>
    </row>
    <row r="20" spans="2:9" s="12" customFormat="1" ht="18" customHeight="1" x14ac:dyDescent="0.25">
      <c r="B20" s="43">
        <v>45170</v>
      </c>
      <c r="C20" s="24">
        <v>846</v>
      </c>
      <c r="D20" s="24" t="s">
        <v>64</v>
      </c>
      <c r="E20" s="25" t="s">
        <v>63</v>
      </c>
      <c r="F20" s="23"/>
      <c r="G20" s="23">
        <v>-24000</v>
      </c>
      <c r="H20" s="15">
        <f t="shared" si="0"/>
        <v>25519656.929999996</v>
      </c>
      <c r="I20" s="28"/>
    </row>
    <row r="21" spans="2:9" s="12" customFormat="1" ht="18" customHeight="1" x14ac:dyDescent="0.25">
      <c r="B21" s="43">
        <v>45170</v>
      </c>
      <c r="C21" s="13">
        <v>848</v>
      </c>
      <c r="D21" s="13" t="s">
        <v>65</v>
      </c>
      <c r="E21" s="25" t="s">
        <v>66</v>
      </c>
      <c r="F21" s="23"/>
      <c r="G21" s="23">
        <v>-1500000</v>
      </c>
      <c r="H21" s="15">
        <f t="shared" si="0"/>
        <v>24019656.929999996</v>
      </c>
      <c r="I21" s="28"/>
    </row>
    <row r="22" spans="2:9" s="12" customFormat="1" ht="21.75" customHeight="1" x14ac:dyDescent="0.25">
      <c r="B22" s="43">
        <v>45175</v>
      </c>
      <c r="C22" s="24">
        <v>854</v>
      </c>
      <c r="D22" s="24" t="s">
        <v>42</v>
      </c>
      <c r="E22" s="25" t="s">
        <v>48</v>
      </c>
      <c r="F22" s="23"/>
      <c r="G22" s="23">
        <v>-12750</v>
      </c>
      <c r="H22" s="15">
        <f t="shared" si="0"/>
        <v>24006906.929999996</v>
      </c>
      <c r="I22" s="28"/>
    </row>
    <row r="23" spans="2:9" s="12" customFormat="1" ht="32.25" customHeight="1" x14ac:dyDescent="0.25">
      <c r="B23" s="43">
        <v>45175</v>
      </c>
      <c r="C23" s="24">
        <v>856</v>
      </c>
      <c r="D23" s="24" t="s">
        <v>47</v>
      </c>
      <c r="E23" s="25" t="s">
        <v>51</v>
      </c>
      <c r="F23" s="23"/>
      <c r="G23" s="23">
        <v>-6682</v>
      </c>
      <c r="H23" s="15">
        <f t="shared" si="0"/>
        <v>24000224.929999996</v>
      </c>
      <c r="I23" s="28"/>
    </row>
    <row r="24" spans="2:9" s="12" customFormat="1" ht="18" customHeight="1" x14ac:dyDescent="0.25">
      <c r="B24" s="43">
        <v>45176</v>
      </c>
      <c r="C24" s="24">
        <v>856</v>
      </c>
      <c r="D24" s="24" t="s">
        <v>56</v>
      </c>
      <c r="E24" s="25" t="s">
        <v>67</v>
      </c>
      <c r="F24" s="23"/>
      <c r="G24" s="23">
        <v>-960642.79</v>
      </c>
      <c r="H24" s="15">
        <f t="shared" si="0"/>
        <v>23039582.139999997</v>
      </c>
      <c r="I24" s="28"/>
    </row>
    <row r="25" spans="2:9" s="12" customFormat="1" ht="18" customHeight="1" x14ac:dyDescent="0.25">
      <c r="B25" s="43">
        <v>45176</v>
      </c>
      <c r="C25" s="24">
        <v>856</v>
      </c>
      <c r="D25" s="24" t="s">
        <v>68</v>
      </c>
      <c r="E25" s="25" t="s">
        <v>67</v>
      </c>
      <c r="F25" s="23"/>
      <c r="G25" s="23">
        <v>-61500</v>
      </c>
      <c r="H25" s="15">
        <f t="shared" si="0"/>
        <v>22978082.139999997</v>
      </c>
      <c r="I25" s="28"/>
    </row>
    <row r="26" spans="2:9" s="12" customFormat="1" ht="18" customHeight="1" x14ac:dyDescent="0.25">
      <c r="B26" s="43">
        <v>45177</v>
      </c>
      <c r="C26" s="24">
        <v>870</v>
      </c>
      <c r="D26" s="24" t="s">
        <v>69</v>
      </c>
      <c r="E26" s="25" t="s">
        <v>60</v>
      </c>
      <c r="F26" s="23"/>
      <c r="G26" s="23">
        <v>-200246</v>
      </c>
      <c r="H26" s="15">
        <f t="shared" si="0"/>
        <v>22777836.139999997</v>
      </c>
      <c r="I26" s="28"/>
    </row>
    <row r="27" spans="2:9" s="12" customFormat="1" ht="18" customHeight="1" x14ac:dyDescent="0.25">
      <c r="B27" s="43">
        <v>45180</v>
      </c>
      <c r="C27" s="24">
        <v>872</v>
      </c>
      <c r="D27" s="24" t="s">
        <v>70</v>
      </c>
      <c r="E27" s="25" t="s">
        <v>71</v>
      </c>
      <c r="F27" s="23"/>
      <c r="G27" s="23">
        <v>-4587.84</v>
      </c>
      <c r="H27" s="15">
        <f t="shared" si="0"/>
        <v>22773248.299999997</v>
      </c>
      <c r="I27" s="28"/>
    </row>
    <row r="28" spans="2:9" s="12" customFormat="1" ht="18" customHeight="1" x14ac:dyDescent="0.25">
      <c r="B28" s="43">
        <v>45180</v>
      </c>
      <c r="C28" s="24">
        <v>872</v>
      </c>
      <c r="D28" s="24" t="s">
        <v>72</v>
      </c>
      <c r="E28" s="25" t="s">
        <v>71</v>
      </c>
      <c r="F28" s="23"/>
      <c r="G28" s="23">
        <v>-732.78</v>
      </c>
      <c r="H28" s="15">
        <f t="shared" si="0"/>
        <v>22772515.519999996</v>
      </c>
      <c r="I28" s="28"/>
    </row>
    <row r="29" spans="2:9" s="12" customFormat="1" ht="20.25" customHeight="1" x14ac:dyDescent="0.25">
      <c r="B29" s="43">
        <v>45180</v>
      </c>
      <c r="C29" s="24">
        <v>872</v>
      </c>
      <c r="D29" s="24" t="s">
        <v>73</v>
      </c>
      <c r="E29" s="25" t="s">
        <v>71</v>
      </c>
      <c r="F29" s="23"/>
      <c r="G29" s="23">
        <v>-164565.75</v>
      </c>
      <c r="H29" s="15">
        <f t="shared" si="0"/>
        <v>22607949.769999996</v>
      </c>
      <c r="I29" s="28"/>
    </row>
    <row r="30" spans="2:9" s="12" customFormat="1" ht="18" customHeight="1" x14ac:dyDescent="0.25">
      <c r="B30" s="43">
        <v>45180</v>
      </c>
      <c r="C30" s="24">
        <v>872</v>
      </c>
      <c r="D30" s="24" t="s">
        <v>74</v>
      </c>
      <c r="E30" s="25" t="s">
        <v>71</v>
      </c>
      <c r="F30" s="23"/>
      <c r="G30" s="23">
        <v>-12980</v>
      </c>
      <c r="H30" s="15">
        <f t="shared" si="0"/>
        <v>22594969.769999996</v>
      </c>
      <c r="I30" s="28"/>
    </row>
    <row r="31" spans="2:9" s="12" customFormat="1" ht="18" customHeight="1" x14ac:dyDescent="0.25">
      <c r="B31" s="43">
        <v>45180</v>
      </c>
      <c r="C31" s="24">
        <v>872</v>
      </c>
      <c r="D31" s="24" t="s">
        <v>75</v>
      </c>
      <c r="E31" s="25" t="s">
        <v>71</v>
      </c>
      <c r="F31" s="23"/>
      <c r="G31" s="23">
        <v>-3776</v>
      </c>
      <c r="H31" s="15">
        <f t="shared" si="0"/>
        <v>22591193.769999996</v>
      </c>
      <c r="I31" s="28"/>
    </row>
    <row r="32" spans="2:9" s="12" customFormat="1" ht="18" customHeight="1" x14ac:dyDescent="0.25">
      <c r="B32" s="43">
        <v>45180</v>
      </c>
      <c r="C32" s="24">
        <v>872</v>
      </c>
      <c r="D32" s="24" t="s">
        <v>76</v>
      </c>
      <c r="E32" s="25" t="s">
        <v>71</v>
      </c>
      <c r="F32" s="23"/>
      <c r="G32" s="23">
        <v>-18130.11</v>
      </c>
      <c r="H32" s="15">
        <f t="shared" si="0"/>
        <v>22573063.659999996</v>
      </c>
      <c r="I32" s="28"/>
    </row>
    <row r="33" spans="2:9" s="12" customFormat="1" ht="18" customHeight="1" x14ac:dyDescent="0.25">
      <c r="B33" s="43">
        <v>45181</v>
      </c>
      <c r="C33" s="24">
        <v>895</v>
      </c>
      <c r="D33" s="24" t="s">
        <v>54</v>
      </c>
      <c r="E33" s="25" t="s">
        <v>40</v>
      </c>
      <c r="F33" s="23"/>
      <c r="G33" s="23">
        <v>-180000</v>
      </c>
      <c r="H33" s="15">
        <f t="shared" si="0"/>
        <v>22393063.659999996</v>
      </c>
      <c r="I33" s="28"/>
    </row>
    <row r="34" spans="2:9" s="12" customFormat="1" ht="18" customHeight="1" x14ac:dyDescent="0.25">
      <c r="B34" s="43">
        <v>45182</v>
      </c>
      <c r="C34" s="13">
        <v>898</v>
      </c>
      <c r="D34" s="13" t="s">
        <v>53</v>
      </c>
      <c r="E34" s="14" t="s">
        <v>46</v>
      </c>
      <c r="F34" s="15"/>
      <c r="G34" s="15">
        <v>-307980</v>
      </c>
      <c r="H34" s="15">
        <f t="shared" si="0"/>
        <v>22085083.659999996</v>
      </c>
      <c r="I34" s="28"/>
    </row>
    <row r="35" spans="2:9" s="12" customFormat="1" ht="18" customHeight="1" x14ac:dyDescent="0.25">
      <c r="B35" s="43">
        <v>45182</v>
      </c>
      <c r="C35" s="13">
        <v>898</v>
      </c>
      <c r="D35" s="13" t="s">
        <v>61</v>
      </c>
      <c r="E35" s="14" t="s">
        <v>46</v>
      </c>
      <c r="F35" s="15"/>
      <c r="G35" s="15">
        <v>-160598</v>
      </c>
      <c r="H35" s="15">
        <f t="shared" si="0"/>
        <v>21924485.659999996</v>
      </c>
      <c r="I35" s="28"/>
    </row>
    <row r="36" spans="2:9" s="12" customFormat="1" ht="18" customHeight="1" x14ac:dyDescent="0.25">
      <c r="B36" s="43">
        <v>45182</v>
      </c>
      <c r="C36" s="13">
        <v>900</v>
      </c>
      <c r="D36" s="13" t="s">
        <v>57</v>
      </c>
      <c r="E36" s="14" t="s">
        <v>46</v>
      </c>
      <c r="F36" s="15"/>
      <c r="G36" s="15">
        <v>-21839.439999999999</v>
      </c>
      <c r="H36" s="15">
        <f t="shared" si="0"/>
        <v>21902646.219999995</v>
      </c>
      <c r="I36" s="28"/>
    </row>
    <row r="37" spans="2:9" s="12" customFormat="1" ht="18" customHeight="1" x14ac:dyDescent="0.25">
      <c r="B37" s="43">
        <v>45184</v>
      </c>
      <c r="C37" s="13">
        <v>914</v>
      </c>
      <c r="D37" s="13" t="s">
        <v>42</v>
      </c>
      <c r="E37" s="14" t="s">
        <v>48</v>
      </c>
      <c r="F37" s="15"/>
      <c r="G37" s="15">
        <v>-12600</v>
      </c>
      <c r="H37" s="15">
        <f t="shared" si="0"/>
        <v>21890046.219999995</v>
      </c>
      <c r="I37" s="28"/>
    </row>
    <row r="38" spans="2:9" s="12" customFormat="1" ht="18" customHeight="1" x14ac:dyDescent="0.25">
      <c r="B38" s="43">
        <v>45187</v>
      </c>
      <c r="C38" s="13">
        <v>916</v>
      </c>
      <c r="D38" s="24" t="s">
        <v>78</v>
      </c>
      <c r="E38" s="25" t="s">
        <v>77</v>
      </c>
      <c r="F38" s="23"/>
      <c r="G38" s="23">
        <v>-127149.39</v>
      </c>
      <c r="H38" s="15">
        <f t="shared" si="0"/>
        <v>21762896.829999994</v>
      </c>
      <c r="I38" s="28"/>
    </row>
    <row r="39" spans="2:9" s="12" customFormat="1" ht="18" customHeight="1" x14ac:dyDescent="0.25">
      <c r="B39" s="43">
        <v>45188</v>
      </c>
      <c r="C39" s="13">
        <v>918</v>
      </c>
      <c r="D39" s="24" t="s">
        <v>9</v>
      </c>
      <c r="E39" s="25" t="s">
        <v>40</v>
      </c>
      <c r="F39" s="23"/>
      <c r="G39" s="23">
        <v>-3091875</v>
      </c>
      <c r="H39" s="15">
        <f t="shared" si="0"/>
        <v>18671021.829999994</v>
      </c>
      <c r="I39" s="28"/>
    </row>
    <row r="40" spans="2:9" s="12" customFormat="1" ht="18" customHeight="1" x14ac:dyDescent="0.25">
      <c r="B40" s="43">
        <v>45188</v>
      </c>
      <c r="C40" s="13">
        <v>918</v>
      </c>
      <c r="D40" s="24" t="s">
        <v>11</v>
      </c>
      <c r="E40" s="25" t="s">
        <v>40</v>
      </c>
      <c r="F40" s="23"/>
      <c r="G40" s="23">
        <v>-215457.66</v>
      </c>
      <c r="H40" s="15">
        <f t="shared" si="0"/>
        <v>18455564.169999994</v>
      </c>
      <c r="I40" s="28"/>
    </row>
    <row r="41" spans="2:9" s="12" customFormat="1" ht="18" customHeight="1" x14ac:dyDescent="0.25">
      <c r="B41" s="43">
        <v>45188</v>
      </c>
      <c r="C41" s="13">
        <v>918</v>
      </c>
      <c r="D41" s="24" t="s">
        <v>10</v>
      </c>
      <c r="E41" s="25" t="s">
        <v>40</v>
      </c>
      <c r="F41" s="23"/>
      <c r="G41" s="23">
        <v>-219523.13</v>
      </c>
      <c r="H41" s="15">
        <f t="shared" si="0"/>
        <v>18236041.039999995</v>
      </c>
      <c r="I41" s="28"/>
    </row>
    <row r="42" spans="2:9" s="12" customFormat="1" ht="16.5" customHeight="1" x14ac:dyDescent="0.25">
      <c r="B42" s="43">
        <v>45188</v>
      </c>
      <c r="C42" s="13">
        <v>918</v>
      </c>
      <c r="D42" s="24" t="s">
        <v>12</v>
      </c>
      <c r="E42" s="25" t="s">
        <v>40</v>
      </c>
      <c r="F42" s="23"/>
      <c r="G42" s="23">
        <v>-33954.9</v>
      </c>
      <c r="H42" s="15">
        <f t="shared" si="0"/>
        <v>18202086.139999997</v>
      </c>
      <c r="I42" s="28"/>
    </row>
    <row r="43" spans="2:9" s="12" customFormat="1" ht="18" hidden="1" customHeight="1" x14ac:dyDescent="0.25">
      <c r="B43" s="43">
        <v>45188</v>
      </c>
      <c r="C43" s="13">
        <v>922</v>
      </c>
      <c r="D43" s="24" t="s">
        <v>79</v>
      </c>
      <c r="E43" s="25" t="s">
        <v>40</v>
      </c>
      <c r="F43" s="23"/>
      <c r="G43" s="23">
        <v>-118000</v>
      </c>
      <c r="H43" s="15">
        <f t="shared" si="0"/>
        <v>18084086.139999997</v>
      </c>
      <c r="I43" s="28"/>
    </row>
    <row r="44" spans="2:9" s="12" customFormat="1" ht="18" customHeight="1" x14ac:dyDescent="0.25">
      <c r="B44" s="43">
        <v>45188</v>
      </c>
      <c r="C44" s="13">
        <v>920</v>
      </c>
      <c r="D44" s="24" t="s">
        <v>102</v>
      </c>
      <c r="E44" s="25" t="s">
        <v>40</v>
      </c>
      <c r="F44" s="23"/>
      <c r="G44" s="23">
        <v>-231400</v>
      </c>
      <c r="H44" s="15">
        <f t="shared" si="0"/>
        <v>17852686.139999997</v>
      </c>
      <c r="I44" s="28"/>
    </row>
    <row r="45" spans="2:9" s="12" customFormat="1" ht="18" customHeight="1" x14ac:dyDescent="0.25">
      <c r="B45" s="43">
        <v>45188</v>
      </c>
      <c r="C45" s="13">
        <v>920</v>
      </c>
      <c r="D45" s="24" t="s">
        <v>103</v>
      </c>
      <c r="E45" s="25" t="s">
        <v>40</v>
      </c>
      <c r="F45" s="23"/>
      <c r="G45" s="23">
        <v>-16406.259999999998</v>
      </c>
      <c r="H45" s="15">
        <f t="shared" si="0"/>
        <v>17836279.879999995</v>
      </c>
      <c r="I45" s="28"/>
    </row>
    <row r="46" spans="2:9" s="12" customFormat="1" ht="18" customHeight="1" x14ac:dyDescent="0.25">
      <c r="B46" s="43">
        <v>45188</v>
      </c>
      <c r="C46" s="13">
        <v>920</v>
      </c>
      <c r="D46" s="24" t="s">
        <v>10</v>
      </c>
      <c r="E46" s="25" t="s">
        <v>40</v>
      </c>
      <c r="F46" s="23"/>
      <c r="G46" s="23">
        <v>-16429.400000000001</v>
      </c>
      <c r="H46" s="15">
        <f t="shared" si="0"/>
        <v>17819850.479999997</v>
      </c>
      <c r="I46" s="28"/>
    </row>
    <row r="47" spans="2:9" s="12" customFormat="1" ht="18" customHeight="1" x14ac:dyDescent="0.25">
      <c r="B47" s="43">
        <v>45188</v>
      </c>
      <c r="C47" s="13">
        <v>920</v>
      </c>
      <c r="D47" s="24" t="s">
        <v>12</v>
      </c>
      <c r="E47" s="25" t="s">
        <v>40</v>
      </c>
      <c r="F47" s="23"/>
      <c r="G47" s="23">
        <v>-2776.8</v>
      </c>
      <c r="H47" s="15">
        <f t="shared" si="0"/>
        <v>17817073.679999996</v>
      </c>
      <c r="I47" s="28"/>
    </row>
    <row r="48" spans="2:9" s="12" customFormat="1" ht="18" customHeight="1" x14ac:dyDescent="0.25">
      <c r="B48" s="43">
        <v>45188</v>
      </c>
      <c r="C48" s="13">
        <v>922</v>
      </c>
      <c r="D48" s="24" t="s">
        <v>11</v>
      </c>
      <c r="E48" s="25" t="s">
        <v>40</v>
      </c>
      <c r="F48" s="23"/>
      <c r="G48" s="23">
        <v>-8366.2000000000007</v>
      </c>
      <c r="H48" s="15">
        <f t="shared" si="0"/>
        <v>17808707.479999997</v>
      </c>
      <c r="I48" s="28"/>
    </row>
    <row r="49" spans="2:9" s="12" customFormat="1" ht="18" customHeight="1" x14ac:dyDescent="0.25">
      <c r="B49" s="43">
        <v>45188</v>
      </c>
      <c r="C49" s="13">
        <v>922</v>
      </c>
      <c r="D49" s="24" t="s">
        <v>10</v>
      </c>
      <c r="E49" s="25" t="s">
        <v>40</v>
      </c>
      <c r="F49" s="23"/>
      <c r="G49" s="23">
        <v>-8378</v>
      </c>
      <c r="H49" s="15">
        <f t="shared" si="0"/>
        <v>17800329.479999997</v>
      </c>
      <c r="I49" s="28"/>
    </row>
    <row r="50" spans="2:9" s="12" customFormat="1" ht="18" customHeight="1" x14ac:dyDescent="0.25">
      <c r="B50" s="43">
        <v>45188</v>
      </c>
      <c r="C50" s="13">
        <v>922</v>
      </c>
      <c r="D50" s="24" t="s">
        <v>12</v>
      </c>
      <c r="E50" s="25" t="s">
        <v>40</v>
      </c>
      <c r="F50" s="23"/>
      <c r="G50" s="23">
        <v>-1416</v>
      </c>
      <c r="H50" s="15">
        <f t="shared" si="0"/>
        <v>17798913.479999997</v>
      </c>
      <c r="I50" s="28"/>
    </row>
    <row r="51" spans="2:9" s="12" customFormat="1" ht="18" customHeight="1" x14ac:dyDescent="0.25">
      <c r="B51" s="43">
        <v>45189</v>
      </c>
      <c r="C51" s="24">
        <v>926</v>
      </c>
      <c r="D51" s="24" t="s">
        <v>41</v>
      </c>
      <c r="E51" s="25" t="s">
        <v>44</v>
      </c>
      <c r="F51" s="44"/>
      <c r="G51" s="23">
        <v>-45034.5</v>
      </c>
      <c r="H51" s="15">
        <f t="shared" si="0"/>
        <v>17753878.979999997</v>
      </c>
      <c r="I51" s="28"/>
    </row>
    <row r="52" spans="2:9" s="12" customFormat="1" ht="18" customHeight="1" x14ac:dyDescent="0.25">
      <c r="B52" s="43">
        <v>45189</v>
      </c>
      <c r="C52" s="24">
        <v>928</v>
      </c>
      <c r="D52" s="24" t="s">
        <v>49</v>
      </c>
      <c r="E52" s="25" t="s">
        <v>40</v>
      </c>
      <c r="F52" s="23"/>
      <c r="G52" s="23">
        <v>-193175</v>
      </c>
      <c r="H52" s="15">
        <f t="shared" si="0"/>
        <v>17560703.979999997</v>
      </c>
      <c r="I52" s="28"/>
    </row>
    <row r="53" spans="2:9" s="12" customFormat="1" ht="18" customHeight="1" x14ac:dyDescent="0.25">
      <c r="B53" s="43">
        <v>45159</v>
      </c>
      <c r="C53" s="24">
        <v>801</v>
      </c>
      <c r="D53" s="24" t="s">
        <v>11</v>
      </c>
      <c r="E53" s="25" t="s">
        <v>40</v>
      </c>
      <c r="F53" s="23"/>
      <c r="G53" s="23">
        <v>-13696.12</v>
      </c>
      <c r="H53" s="15">
        <f t="shared" si="0"/>
        <v>17547007.859999996</v>
      </c>
      <c r="I53" s="28"/>
    </row>
    <row r="54" spans="2:9" s="12" customFormat="1" ht="18" customHeight="1" x14ac:dyDescent="0.25">
      <c r="B54" s="43">
        <v>45166</v>
      </c>
      <c r="C54" s="24">
        <v>815</v>
      </c>
      <c r="D54" s="24" t="s">
        <v>10</v>
      </c>
      <c r="E54" s="25" t="s">
        <v>40</v>
      </c>
      <c r="F54" s="23"/>
      <c r="G54" s="23">
        <v>-13715.43</v>
      </c>
      <c r="H54" s="15">
        <f t="shared" si="0"/>
        <v>17533292.429999996</v>
      </c>
      <c r="I54" s="28"/>
    </row>
    <row r="55" spans="2:9" s="12" customFormat="1" ht="18" customHeight="1" x14ac:dyDescent="0.25">
      <c r="B55" s="43">
        <v>45166</v>
      </c>
      <c r="C55" s="24">
        <v>815</v>
      </c>
      <c r="D55" s="24" t="s">
        <v>12</v>
      </c>
      <c r="E55" s="25" t="s">
        <v>40</v>
      </c>
      <c r="F55" s="23"/>
      <c r="G55" s="23">
        <v>-2318.1</v>
      </c>
      <c r="H55" s="15">
        <f t="shared" si="0"/>
        <v>17530974.329999994</v>
      </c>
      <c r="I55" s="28"/>
    </row>
    <row r="56" spans="2:9" s="12" customFormat="1" ht="18" customHeight="1" x14ac:dyDescent="0.25">
      <c r="B56" s="43">
        <v>45190</v>
      </c>
      <c r="C56" s="24">
        <v>938</v>
      </c>
      <c r="D56" s="45" t="s">
        <v>80</v>
      </c>
      <c r="E56" s="44" t="s">
        <v>46</v>
      </c>
      <c r="F56" s="44"/>
      <c r="G56" s="23">
        <v>-224001.76</v>
      </c>
      <c r="H56" s="15">
        <f t="shared" si="0"/>
        <v>17306972.569999993</v>
      </c>
      <c r="I56" s="28"/>
    </row>
    <row r="57" spans="2:9" s="12" customFormat="1" ht="18" customHeight="1" x14ac:dyDescent="0.25">
      <c r="B57" s="43">
        <v>45190</v>
      </c>
      <c r="C57" s="24">
        <v>942</v>
      </c>
      <c r="D57" s="45" t="s">
        <v>42</v>
      </c>
      <c r="E57" s="44" t="s">
        <v>82</v>
      </c>
      <c r="F57" s="44"/>
      <c r="G57" s="23">
        <v>-54355.8</v>
      </c>
      <c r="H57" s="15">
        <f t="shared" si="0"/>
        <v>17252616.769999992</v>
      </c>
      <c r="I57" s="28"/>
    </row>
    <row r="58" spans="2:9" s="12" customFormat="1" ht="18" customHeight="1" x14ac:dyDescent="0.25">
      <c r="B58" s="43">
        <v>45191</v>
      </c>
      <c r="C58" s="24">
        <v>944</v>
      </c>
      <c r="D58" s="24" t="s">
        <v>58</v>
      </c>
      <c r="E58" s="25" t="s">
        <v>83</v>
      </c>
      <c r="F58" s="23"/>
      <c r="G58" s="23">
        <v>-45814.96</v>
      </c>
      <c r="H58" s="15">
        <f t="shared" si="0"/>
        <v>17206801.809999991</v>
      </c>
      <c r="I58" s="28"/>
    </row>
    <row r="59" spans="2:9" s="12" customFormat="1" ht="18" customHeight="1" x14ac:dyDescent="0.25">
      <c r="B59" s="43">
        <v>45191</v>
      </c>
      <c r="C59" s="24">
        <v>946</v>
      </c>
      <c r="D59" s="24" t="s">
        <v>58</v>
      </c>
      <c r="E59" s="25" t="s">
        <v>59</v>
      </c>
      <c r="F59" s="23"/>
      <c r="G59" s="23">
        <v>-8316</v>
      </c>
      <c r="H59" s="15">
        <f t="shared" si="0"/>
        <v>17198485.809999991</v>
      </c>
      <c r="I59" s="28"/>
    </row>
    <row r="60" spans="2:9" s="12" customFormat="1" ht="18" customHeight="1" x14ac:dyDescent="0.25">
      <c r="B60" s="43">
        <v>45191</v>
      </c>
      <c r="C60" s="24">
        <v>948</v>
      </c>
      <c r="D60" s="24" t="s">
        <v>84</v>
      </c>
      <c r="E60" s="25" t="s">
        <v>40</v>
      </c>
      <c r="F60" s="23"/>
      <c r="G60" s="23">
        <v>-75300</v>
      </c>
      <c r="H60" s="15">
        <f t="shared" si="0"/>
        <v>17123185.809999991</v>
      </c>
      <c r="I60" s="28"/>
    </row>
    <row r="61" spans="2:9" s="12" customFormat="1" ht="18" customHeight="1" x14ac:dyDescent="0.25">
      <c r="B61" s="43">
        <v>45191</v>
      </c>
      <c r="C61" s="24">
        <v>950</v>
      </c>
      <c r="D61" s="24" t="s">
        <v>85</v>
      </c>
      <c r="E61" s="25" t="s">
        <v>86</v>
      </c>
      <c r="F61" s="23"/>
      <c r="G61" s="23">
        <v>-198000.01</v>
      </c>
      <c r="H61" s="15">
        <f t="shared" si="0"/>
        <v>16925185.79999999</v>
      </c>
      <c r="I61" s="28"/>
    </row>
    <row r="62" spans="2:9" s="12" customFormat="1" ht="18" customHeight="1" x14ac:dyDescent="0.25">
      <c r="B62" s="43">
        <v>45191</v>
      </c>
      <c r="C62" s="24">
        <v>953</v>
      </c>
      <c r="D62" s="24" t="s">
        <v>58</v>
      </c>
      <c r="E62" s="25" t="s">
        <v>87</v>
      </c>
      <c r="F62" s="23"/>
      <c r="G62" s="23">
        <v>-94400</v>
      </c>
      <c r="H62" s="15">
        <f t="shared" si="0"/>
        <v>16830785.79999999</v>
      </c>
      <c r="I62" s="28"/>
    </row>
    <row r="63" spans="2:9" s="12" customFormat="1" ht="18" customHeight="1" x14ac:dyDescent="0.25">
      <c r="B63" s="43">
        <v>45194</v>
      </c>
      <c r="C63" s="24">
        <v>955</v>
      </c>
      <c r="D63" s="24" t="s">
        <v>88</v>
      </c>
      <c r="E63" s="25" t="s">
        <v>46</v>
      </c>
      <c r="F63" s="23"/>
      <c r="G63" s="23">
        <v>-68440</v>
      </c>
      <c r="H63" s="15">
        <f t="shared" si="0"/>
        <v>16762345.79999999</v>
      </c>
      <c r="I63" s="28"/>
    </row>
    <row r="64" spans="2:9" s="12" customFormat="1" ht="18" customHeight="1" x14ac:dyDescent="0.25">
      <c r="B64" s="43">
        <v>45194</v>
      </c>
      <c r="C64" s="24">
        <v>955</v>
      </c>
      <c r="D64" s="24" t="s">
        <v>90</v>
      </c>
      <c r="E64" s="25" t="s">
        <v>46</v>
      </c>
      <c r="F64" s="23"/>
      <c r="G64" s="23">
        <v>-4149.6099999999997</v>
      </c>
      <c r="H64" s="15">
        <f t="shared" si="0"/>
        <v>16758196.18999999</v>
      </c>
      <c r="I64" s="28"/>
    </row>
    <row r="65" spans="2:9" s="12" customFormat="1" ht="18" customHeight="1" x14ac:dyDescent="0.25">
      <c r="B65" s="43">
        <v>45194</v>
      </c>
      <c r="C65" s="24">
        <v>955</v>
      </c>
      <c r="D65" s="24" t="s">
        <v>91</v>
      </c>
      <c r="E65" s="25" t="s">
        <v>46</v>
      </c>
      <c r="F65" s="23"/>
      <c r="G65" s="23">
        <v>-65490</v>
      </c>
      <c r="H65" s="15">
        <f t="shared" si="0"/>
        <v>16692706.18999999</v>
      </c>
      <c r="I65" s="28"/>
    </row>
    <row r="66" spans="2:9" s="12" customFormat="1" ht="18" customHeight="1" x14ac:dyDescent="0.25">
      <c r="B66" s="43">
        <v>45194</v>
      </c>
      <c r="C66" s="24">
        <v>955</v>
      </c>
      <c r="D66" s="24" t="s">
        <v>92</v>
      </c>
      <c r="E66" s="25" t="s">
        <v>46</v>
      </c>
      <c r="F66" s="23"/>
      <c r="G66" s="23">
        <v>-10998.9</v>
      </c>
      <c r="H66" s="15">
        <f t="shared" si="0"/>
        <v>16681707.28999999</v>
      </c>
      <c r="I66" s="28"/>
    </row>
    <row r="67" spans="2:9" s="12" customFormat="1" ht="18" customHeight="1" x14ac:dyDescent="0.25">
      <c r="B67" s="43">
        <v>45194</v>
      </c>
      <c r="C67" s="24">
        <v>955</v>
      </c>
      <c r="D67" s="24" t="s">
        <v>74</v>
      </c>
      <c r="E67" s="25" t="s">
        <v>46</v>
      </c>
      <c r="F67" s="23"/>
      <c r="G67" s="23">
        <v>-1281.1500000000001</v>
      </c>
      <c r="H67" s="15">
        <f t="shared" si="0"/>
        <v>16680426.139999989</v>
      </c>
      <c r="I67" s="28"/>
    </row>
    <row r="68" spans="2:9" s="12" customFormat="1" ht="18" customHeight="1" x14ac:dyDescent="0.25">
      <c r="B68" s="43">
        <v>45194</v>
      </c>
      <c r="C68" s="24">
        <v>957</v>
      </c>
      <c r="D68" s="24" t="s">
        <v>50</v>
      </c>
      <c r="E68" s="25" t="s">
        <v>89</v>
      </c>
      <c r="F68" s="23"/>
      <c r="G68" s="23">
        <v>-397424</v>
      </c>
      <c r="H68" s="15">
        <f t="shared" si="0"/>
        <v>16283002.139999989</v>
      </c>
      <c r="I68" s="28"/>
    </row>
    <row r="69" spans="2:9" s="12" customFormat="1" ht="18" customHeight="1" x14ac:dyDescent="0.25">
      <c r="B69" s="43">
        <v>45195</v>
      </c>
      <c r="C69" s="24">
        <v>960</v>
      </c>
      <c r="D69" s="24" t="s">
        <v>41</v>
      </c>
      <c r="E69" s="25" t="s">
        <v>44</v>
      </c>
      <c r="F69" s="23"/>
      <c r="G69" s="23">
        <v>-8443.76</v>
      </c>
      <c r="H69" s="15">
        <f t="shared" si="0"/>
        <v>16274558.37999999</v>
      </c>
      <c r="I69" s="28"/>
    </row>
    <row r="70" spans="2:9" s="12" customFormat="1" ht="18" customHeight="1" x14ac:dyDescent="0.25">
      <c r="B70" s="43">
        <v>45195</v>
      </c>
      <c r="C70" s="24">
        <v>960</v>
      </c>
      <c r="D70" s="24" t="s">
        <v>93</v>
      </c>
      <c r="E70" s="25" t="s">
        <v>44</v>
      </c>
      <c r="F70" s="23"/>
      <c r="G70" s="23">
        <v>-14807</v>
      </c>
      <c r="H70" s="15">
        <f t="shared" si="0"/>
        <v>16259751.37999999</v>
      </c>
      <c r="I70" s="28"/>
    </row>
    <row r="71" spans="2:9" s="12" customFormat="1" ht="18" customHeight="1" x14ac:dyDescent="0.25">
      <c r="B71" s="43">
        <v>45198</v>
      </c>
      <c r="C71" s="24">
        <v>974</v>
      </c>
      <c r="D71" s="24" t="s">
        <v>85</v>
      </c>
      <c r="E71" s="25" t="s">
        <v>94</v>
      </c>
      <c r="F71" s="23"/>
      <c r="G71" s="23">
        <v>-34515</v>
      </c>
      <c r="H71" s="15">
        <f t="shared" si="0"/>
        <v>16225236.37999999</v>
      </c>
      <c r="I71" s="28"/>
    </row>
    <row r="72" spans="2:9" s="12" customFormat="1" ht="18" customHeight="1" x14ac:dyDescent="0.25">
      <c r="B72" s="43">
        <v>45198</v>
      </c>
      <c r="C72" s="24">
        <v>974</v>
      </c>
      <c r="D72" s="24" t="s">
        <v>95</v>
      </c>
      <c r="E72" s="25" t="s">
        <v>94</v>
      </c>
      <c r="F72" s="23"/>
      <c r="G72" s="23">
        <v>-31860</v>
      </c>
      <c r="H72" s="15">
        <f t="shared" si="0"/>
        <v>16193376.37999999</v>
      </c>
      <c r="I72" s="28"/>
    </row>
    <row r="73" spans="2:9" s="12" customFormat="1" ht="18" customHeight="1" x14ac:dyDescent="0.25">
      <c r="B73" s="43">
        <v>45198</v>
      </c>
      <c r="C73" s="24">
        <v>974</v>
      </c>
      <c r="D73" s="24" t="s">
        <v>96</v>
      </c>
      <c r="E73" s="25" t="s">
        <v>94</v>
      </c>
      <c r="F73" s="23"/>
      <c r="G73" s="23">
        <v>-106200</v>
      </c>
      <c r="H73" s="15">
        <f t="shared" si="0"/>
        <v>16087176.37999999</v>
      </c>
      <c r="I73" s="28"/>
    </row>
    <row r="74" spans="2:9" s="12" customFormat="1" ht="18" customHeight="1" x14ac:dyDescent="0.25">
      <c r="B74" s="43">
        <v>45198</v>
      </c>
      <c r="C74" s="24">
        <v>975</v>
      </c>
      <c r="D74" s="24" t="s">
        <v>97</v>
      </c>
      <c r="E74" s="25" t="s">
        <v>98</v>
      </c>
      <c r="F74" s="23"/>
      <c r="G74" s="23">
        <v>-19268</v>
      </c>
      <c r="H74" s="15">
        <f t="shared" si="0"/>
        <v>16067908.37999999</v>
      </c>
      <c r="I74" s="28"/>
    </row>
    <row r="75" spans="2:9" s="12" customFormat="1" ht="18" customHeight="1" x14ac:dyDescent="0.25">
      <c r="B75" s="43">
        <v>45198</v>
      </c>
      <c r="C75" s="24">
        <v>975</v>
      </c>
      <c r="D75" s="24" t="s">
        <v>97</v>
      </c>
      <c r="E75" s="25" t="s">
        <v>98</v>
      </c>
      <c r="F75" s="23"/>
      <c r="G75" s="23">
        <v>-149000</v>
      </c>
      <c r="H75" s="15">
        <f t="shared" si="0"/>
        <v>15918908.37999999</v>
      </c>
      <c r="I75" s="28"/>
    </row>
    <row r="76" spans="2:9" s="12" customFormat="1" ht="18" customHeight="1" x14ac:dyDescent="0.25">
      <c r="B76" s="43">
        <v>45198</v>
      </c>
      <c r="C76" s="24">
        <v>975</v>
      </c>
      <c r="D76" s="24" t="s">
        <v>99</v>
      </c>
      <c r="E76" s="25" t="s">
        <v>98</v>
      </c>
      <c r="F76" s="23"/>
      <c r="G76" s="23">
        <v>-56640</v>
      </c>
      <c r="H76" s="15">
        <f t="shared" si="0"/>
        <v>15862268.37999999</v>
      </c>
      <c r="I76" s="28"/>
    </row>
    <row r="77" spans="2:9" s="12" customFormat="1" ht="18" customHeight="1" x14ac:dyDescent="0.25">
      <c r="B77" s="43">
        <v>45198</v>
      </c>
      <c r="C77" s="24">
        <v>977</v>
      </c>
      <c r="D77" s="24" t="s">
        <v>101</v>
      </c>
      <c r="E77" s="25" t="s">
        <v>100</v>
      </c>
      <c r="F77" s="23"/>
      <c r="G77" s="23">
        <v>-18467</v>
      </c>
      <c r="H77" s="15">
        <f t="shared" si="0"/>
        <v>15843801.37999999</v>
      </c>
      <c r="I77" s="28"/>
    </row>
    <row r="78" spans="2:9" s="12" customFormat="1" ht="18" customHeight="1" x14ac:dyDescent="0.25">
      <c r="B78" s="43"/>
      <c r="C78" s="24"/>
      <c r="D78" s="24"/>
      <c r="E78" s="25" t="s">
        <v>62</v>
      </c>
      <c r="F78" s="23"/>
      <c r="G78" s="23">
        <v>-325</v>
      </c>
      <c r="H78" s="15">
        <f t="shared" si="0"/>
        <v>15843476.37999999</v>
      </c>
      <c r="I78" s="28"/>
    </row>
    <row r="79" spans="2:9" s="12" customFormat="1" ht="20.25" customHeight="1" x14ac:dyDescent="0.25">
      <c r="B79" s="43"/>
      <c r="C79" s="24"/>
      <c r="D79" s="24"/>
      <c r="E79" s="25"/>
      <c r="F79" s="23"/>
      <c r="G79" s="23"/>
      <c r="H79" s="15">
        <f t="shared" si="0"/>
        <v>15843476.37999999</v>
      </c>
      <c r="I79" s="28"/>
    </row>
    <row r="80" spans="2:9" s="16" customFormat="1" ht="18" customHeight="1" x14ac:dyDescent="0.25">
      <c r="B80" s="43"/>
      <c r="C80" s="24"/>
      <c r="D80" s="24"/>
      <c r="E80" s="25"/>
      <c r="F80" s="23"/>
      <c r="G80" s="23"/>
      <c r="H80" s="15">
        <f t="shared" si="0"/>
        <v>15843476.37999999</v>
      </c>
      <c r="I80" s="28"/>
    </row>
    <row r="81" spans="2:9" s="8" customFormat="1" ht="18" customHeight="1" x14ac:dyDescent="0.25">
      <c r="B81" s="43"/>
      <c r="C81" s="24"/>
      <c r="D81" s="24"/>
      <c r="E81" s="25"/>
      <c r="F81" s="23"/>
      <c r="G81" s="23"/>
      <c r="H81" s="15">
        <f t="shared" si="0"/>
        <v>15843476.37999999</v>
      </c>
      <c r="I81" s="28"/>
    </row>
    <row r="82" spans="2:9" s="8" customFormat="1" ht="18" hidden="1" customHeight="1" x14ac:dyDescent="0.25">
      <c r="B82" s="43"/>
      <c r="C82" s="24"/>
      <c r="D82" s="24"/>
      <c r="E82" s="31"/>
      <c r="F82" s="23"/>
      <c r="G82" s="23"/>
      <c r="H82" s="15">
        <f t="shared" si="0"/>
        <v>15843476.37999999</v>
      </c>
      <c r="I82" s="28"/>
    </row>
    <row r="83" spans="2:9" s="8" customFormat="1" ht="18" hidden="1" customHeight="1" x14ac:dyDescent="0.25">
      <c r="B83" s="43"/>
      <c r="C83" s="24"/>
      <c r="D83" s="24"/>
      <c r="E83" s="31"/>
      <c r="F83" s="23"/>
      <c r="G83" s="23"/>
      <c r="H83" s="15">
        <f t="shared" si="0"/>
        <v>15843476.37999999</v>
      </c>
      <c r="I83" s="28"/>
    </row>
    <row r="84" spans="2:9" s="8" customFormat="1" ht="18" hidden="1" customHeight="1" x14ac:dyDescent="0.25">
      <c r="B84" s="43"/>
      <c r="C84" s="24"/>
      <c r="D84" s="24"/>
      <c r="E84" s="31"/>
      <c r="F84" s="23"/>
      <c r="G84" s="23"/>
      <c r="H84" s="15">
        <f t="shared" si="0"/>
        <v>15843476.37999999</v>
      </c>
      <c r="I84" s="28"/>
    </row>
    <row r="85" spans="2:9" s="8" customFormat="1" ht="18" hidden="1" customHeight="1" x14ac:dyDescent="0.25">
      <c r="B85" s="43"/>
      <c r="C85" s="24"/>
      <c r="D85" s="24"/>
      <c r="E85" s="31"/>
      <c r="F85" s="23"/>
      <c r="G85" s="23"/>
      <c r="H85" s="15">
        <f t="shared" si="0"/>
        <v>15843476.37999999</v>
      </c>
      <c r="I85" s="28"/>
    </row>
    <row r="86" spans="2:9" s="8" customFormat="1" ht="18" hidden="1" customHeight="1" x14ac:dyDescent="0.25">
      <c r="B86" s="43"/>
      <c r="C86" s="24"/>
      <c r="D86" s="24"/>
      <c r="E86" s="31"/>
      <c r="F86" s="23"/>
      <c r="G86" s="15"/>
      <c r="H86" s="15">
        <f t="shared" si="0"/>
        <v>15843476.37999999</v>
      </c>
      <c r="I86" s="28"/>
    </row>
    <row r="87" spans="2:9" s="8" customFormat="1" x14ac:dyDescent="0.25">
      <c r="B87" s="46" t="s">
        <v>32</v>
      </c>
      <c r="C87" s="47"/>
      <c r="D87" s="47"/>
      <c r="E87" s="48"/>
      <c r="F87" s="49">
        <f>SUM(F15:F86)</f>
        <v>7035987.6600000001</v>
      </c>
      <c r="G87" s="49">
        <f>SUM(G15:G86)</f>
        <v>-10215740.279999999</v>
      </c>
      <c r="H87" s="49">
        <f>SUM(F87:G87)</f>
        <v>-3179752.6199999992</v>
      </c>
      <c r="I87" s="32"/>
    </row>
    <row r="88" spans="2:9" s="8" customFormat="1" x14ac:dyDescent="0.25">
      <c r="B88" s="43">
        <v>45107</v>
      </c>
      <c r="C88" s="13"/>
      <c r="D88" s="13">
        <v>4</v>
      </c>
      <c r="E88" s="50" t="s">
        <v>13</v>
      </c>
      <c r="F88" s="51">
        <v>0</v>
      </c>
      <c r="G88" s="51">
        <v>0</v>
      </c>
      <c r="H88" s="17">
        <f>+H87+F88+G88</f>
        <v>-3179752.6199999992</v>
      </c>
      <c r="I88" s="32"/>
    </row>
    <row r="89" spans="2:9" s="8" customFormat="1" x14ac:dyDescent="0.25">
      <c r="B89" s="43">
        <v>45107</v>
      </c>
      <c r="C89" s="13"/>
      <c r="D89" s="13" t="s">
        <v>14</v>
      </c>
      <c r="E89" s="52" t="s">
        <v>15</v>
      </c>
      <c r="F89" s="51">
        <v>794782</v>
      </c>
      <c r="G89" s="51"/>
      <c r="H89" s="17">
        <f t="shared" ref="H89:H96" si="1">+H88+F89+G89</f>
        <v>-2384970.6199999992</v>
      </c>
    </row>
    <row r="90" spans="2:9" s="8" customFormat="1" ht="31.5" x14ac:dyDescent="0.25">
      <c r="B90" s="43">
        <v>45107</v>
      </c>
      <c r="C90" s="13"/>
      <c r="D90" s="13" t="s">
        <v>16</v>
      </c>
      <c r="E90" s="53" t="s">
        <v>17</v>
      </c>
      <c r="F90" s="54"/>
      <c r="G90" s="54">
        <v>0</v>
      </c>
      <c r="H90" s="17">
        <f t="shared" si="1"/>
        <v>-2384970.6199999992</v>
      </c>
    </row>
    <row r="91" spans="2:9" s="8" customFormat="1" ht="31.5" x14ac:dyDescent="0.25">
      <c r="B91" s="43">
        <v>45107</v>
      </c>
      <c r="C91" s="13"/>
      <c r="D91" s="13" t="s">
        <v>18</v>
      </c>
      <c r="E91" s="53" t="s">
        <v>19</v>
      </c>
      <c r="F91" s="54">
        <v>0</v>
      </c>
      <c r="G91" s="54">
        <v>0</v>
      </c>
      <c r="H91" s="17">
        <f t="shared" si="1"/>
        <v>-2384970.6199999992</v>
      </c>
    </row>
    <row r="92" spans="2:9" s="8" customFormat="1" x14ac:dyDescent="0.25">
      <c r="B92" s="43">
        <v>45107</v>
      </c>
      <c r="C92" s="13"/>
      <c r="D92" s="13" t="s">
        <v>20</v>
      </c>
      <c r="E92" s="52" t="s">
        <v>21</v>
      </c>
      <c r="F92" s="51"/>
      <c r="G92" s="51"/>
      <c r="H92" s="17">
        <f t="shared" si="1"/>
        <v>-2384970.6199999992</v>
      </c>
    </row>
    <row r="93" spans="2:9" s="8" customFormat="1" x14ac:dyDescent="0.25">
      <c r="B93" s="43">
        <v>45107</v>
      </c>
      <c r="C93" s="13"/>
      <c r="D93" s="13" t="s">
        <v>22</v>
      </c>
      <c r="E93" s="53" t="s">
        <v>23</v>
      </c>
      <c r="F93" s="54"/>
      <c r="G93" s="54">
        <v>0</v>
      </c>
      <c r="H93" s="17">
        <f t="shared" si="1"/>
        <v>-2384970.6199999992</v>
      </c>
    </row>
    <row r="94" spans="2:9" s="8" customFormat="1" x14ac:dyDescent="0.25">
      <c r="B94" s="43">
        <v>45107</v>
      </c>
      <c r="C94" s="13"/>
      <c r="D94" s="13" t="s">
        <v>24</v>
      </c>
      <c r="E94" s="53" t="s">
        <v>25</v>
      </c>
      <c r="F94" s="54"/>
      <c r="G94" s="54">
        <v>0</v>
      </c>
      <c r="H94" s="17">
        <f t="shared" si="1"/>
        <v>-2384970.6199999992</v>
      </c>
    </row>
    <row r="95" spans="2:9" x14ac:dyDescent="0.25">
      <c r="B95" s="43">
        <v>45107</v>
      </c>
      <c r="C95" s="13"/>
      <c r="D95" s="13" t="s">
        <v>26</v>
      </c>
      <c r="E95" s="52" t="s">
        <v>27</v>
      </c>
      <c r="F95" s="51">
        <v>0</v>
      </c>
      <c r="G95" s="51">
        <v>0</v>
      </c>
      <c r="H95" s="17">
        <f t="shared" si="1"/>
        <v>-2384970.6199999992</v>
      </c>
    </row>
    <row r="96" spans="2:9" x14ac:dyDescent="0.25">
      <c r="B96" s="43">
        <v>45107</v>
      </c>
      <c r="C96" s="13"/>
      <c r="D96" s="13" t="s">
        <v>28</v>
      </c>
      <c r="E96" s="53" t="s">
        <v>29</v>
      </c>
      <c r="F96" s="54">
        <v>0</v>
      </c>
      <c r="G96" s="54">
        <v>0</v>
      </c>
      <c r="H96" s="17">
        <f t="shared" si="1"/>
        <v>-2384970.6199999992</v>
      </c>
    </row>
    <row r="97" spans="2:8" x14ac:dyDescent="0.25">
      <c r="B97" s="18"/>
      <c r="C97" s="18"/>
      <c r="D97" s="18"/>
      <c r="E97" s="55" t="s">
        <v>30</v>
      </c>
      <c r="F97" s="56">
        <v>0</v>
      </c>
      <c r="G97" s="56">
        <v>0</v>
      </c>
      <c r="H97" s="57">
        <f>+H96</f>
        <v>-2384970.6199999992</v>
      </c>
    </row>
    <row r="98" spans="2:8" x14ac:dyDescent="0.25">
      <c r="B98" s="58" t="s">
        <v>31</v>
      </c>
      <c r="C98" s="59"/>
      <c r="D98" s="59"/>
      <c r="E98" s="60"/>
      <c r="F98" s="61">
        <f>SUM(F15:F86)</f>
        <v>7035987.6600000001</v>
      </c>
      <c r="G98" s="61">
        <f>SUM(G17:G86)</f>
        <v>-10215740.279999999</v>
      </c>
      <c r="H98" s="62">
        <f>$H86</f>
        <v>15843476.37999999</v>
      </c>
    </row>
    <row r="99" spans="2:8" x14ac:dyDescent="0.25">
      <c r="B99" s="20"/>
      <c r="C99" s="19"/>
      <c r="D99" s="19"/>
      <c r="E99" s="20"/>
      <c r="F99" s="21"/>
      <c r="G99" s="22"/>
      <c r="H99" s="20"/>
    </row>
    <row r="100" spans="2:8" x14ac:dyDescent="0.25">
      <c r="B100" s="20"/>
      <c r="C100" s="19"/>
      <c r="D100" s="19"/>
      <c r="E100" s="20"/>
      <c r="F100" s="21"/>
      <c r="G100" s="22"/>
      <c r="H100" s="20"/>
    </row>
    <row r="101" spans="2:8" x14ac:dyDescent="0.25">
      <c r="B101" s="20"/>
      <c r="C101" s="19"/>
      <c r="D101" s="19"/>
      <c r="E101" s="20"/>
      <c r="F101" s="21"/>
      <c r="G101" s="22"/>
      <c r="H101" s="20"/>
    </row>
    <row r="102" spans="2:8" x14ac:dyDescent="0.25">
      <c r="B102" s="20"/>
      <c r="C102" s="19"/>
      <c r="D102" s="19"/>
      <c r="E102" s="20"/>
      <c r="F102" s="21"/>
      <c r="G102" s="22"/>
      <c r="H102" s="20"/>
    </row>
    <row r="105" spans="2:8" x14ac:dyDescent="0.25">
      <c r="D105" s="40" t="s">
        <v>104</v>
      </c>
      <c r="E105" s="41"/>
    </row>
    <row r="106" spans="2:8" x14ac:dyDescent="0.25">
      <c r="D106" s="8" t="s">
        <v>105</v>
      </c>
      <c r="E106" s="1"/>
    </row>
    <row r="107" spans="2:8" x14ac:dyDescent="0.25">
      <c r="D107" s="40" t="s">
        <v>106</v>
      </c>
      <c r="E107" s="1"/>
    </row>
  </sheetData>
  <mergeCells count="11">
    <mergeCell ref="B98:E98"/>
    <mergeCell ref="B87:E87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2023-10-12T19:29:30Z</cp:lastPrinted>
  <dcterms:created xsi:type="dcterms:W3CDTF">2022-04-04T13:01:07Z</dcterms:created>
  <dcterms:modified xsi:type="dcterms:W3CDTF">2023-10-12T19:34:45Z</dcterms:modified>
</cp:coreProperties>
</file>