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3\Octubre\abiertos\"/>
    </mc:Choice>
  </mc:AlternateContent>
  <bookViews>
    <workbookView xWindow="0" yWindow="0" windowWidth="28800" windowHeight="12300"/>
  </bookViews>
  <sheets>
    <sheet name="Julio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5" i="1"/>
  <c r="H46" i="1"/>
  <c r="H47" i="1"/>
  <c r="H48" i="1"/>
  <c r="H49" i="1"/>
  <c r="H50" i="1"/>
  <c r="H51" i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G82" i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F82" i="1" l="1"/>
  <c r="H82" i="1" s="1"/>
  <c r="G93" i="1" l="1"/>
  <c r="F93" i="1"/>
  <c r="H83" i="1" l="1"/>
  <c r="H84" i="1" s="1"/>
  <c r="H85" i="1" s="1"/>
  <c r="H86" i="1" s="1"/>
  <c r="H87" i="1" s="1"/>
  <c r="H88" i="1" s="1"/>
  <c r="H89" i="1" s="1"/>
  <c r="H90" i="1" s="1"/>
  <c r="H91" i="1" s="1"/>
  <c r="H92" i="1" s="1"/>
  <c r="H93" i="1" l="1"/>
</calcChain>
</file>

<file path=xl/sharedStrings.xml><?xml version="1.0" encoding="utf-8"?>
<sst xmlns="http://schemas.openxmlformats.org/spreadsheetml/2006/main" count="152" uniqueCount="82">
  <si>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</si>
  <si>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</si>
  <si>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</si>
  <si>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</si>
  <si>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</si>
  <si>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</si>
  <si>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</si>
  <si>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</si>
  <si>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</si>
  <si>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2.1.1.1.01</t>
  </si>
  <si>
    <t>2.1.5.2.01</t>
  </si>
  <si>
    <t>2.1.5.1.01</t>
  </si>
  <si>
    <t>2.1.5.3.01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</si>
  <si>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</si>
  <si>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</si>
  <si>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</si>
  <si>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</si>
  <si>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</si>
  <si>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</si>
  <si>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</si>
  <si>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</si>
  <si>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</si>
  <si>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</si>
  <si>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</si>
  <si>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</si>
  <si>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</si>
  <si>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</si>
  <si>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</si>
  <si>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</si>
  <si>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</si>
  <si>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</si>
  <si>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 xml:space="preserve">MONTO NETO    </t>
  </si>
  <si>
    <t xml:space="preserve">Total Gastos      </t>
  </si>
  <si>
    <t>Cuenta Bancaria: 010-391957-0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</si>
  <si>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</si>
  <si>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</si>
  <si>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</si>
  <si>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</si>
  <si>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</si>
  <si>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</si>
  <si>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ACUARIO NACIONAL</t>
  </si>
  <si>
    <t>2.2.1.3.01</t>
  </si>
  <si>
    <t>2.2.7.2.08</t>
  </si>
  <si>
    <t>ALTICE DOMINICANA</t>
  </si>
  <si>
    <t>2.2.1.6.01</t>
  </si>
  <si>
    <t>2.1.1.3.01</t>
  </si>
  <si>
    <t>2.2.8.7.05</t>
  </si>
  <si>
    <t>EMPRESA DISTRIBUIDORA DE ELECTRICIDAD DEL ESTE</t>
  </si>
  <si>
    <t>REFRI ELECTRIC REYNOSO</t>
  </si>
  <si>
    <t>2.3.1.1.01</t>
  </si>
  <si>
    <t>COMICIONES BANCARIAS</t>
  </si>
  <si>
    <t>EDM COMERCIAL</t>
  </si>
  <si>
    <t>2.3.6.3.01</t>
  </si>
  <si>
    <t>2.1.2.2.05</t>
  </si>
  <si>
    <t>2.2.1.5.01</t>
  </si>
  <si>
    <t>2.3.9.5.01</t>
  </si>
  <si>
    <t>2.1.1.2.08</t>
  </si>
  <si>
    <t>2.1.5.1.02</t>
  </si>
  <si>
    <t>2.1.1.5.04</t>
  </si>
  <si>
    <t>VACIONES NO TOMADA</t>
  </si>
  <si>
    <t>2.3.7.1.02</t>
  </si>
  <si>
    <t>YONA YANEL DIESEL</t>
  </si>
  <si>
    <t>LOLA 5 MULTISERVICES</t>
  </si>
  <si>
    <t>2.3.3.2.01</t>
  </si>
  <si>
    <t>2.6.1.4.01</t>
  </si>
  <si>
    <t>FERROELECTRO INDUSTRIAL Y REFRIGERACION FY H</t>
  </si>
  <si>
    <t>MALLOL IT CONSULTING</t>
  </si>
  <si>
    <t>TU AMIGO</t>
  </si>
  <si>
    <t>2.3.9.2.01</t>
  </si>
  <si>
    <t>2.2.8.5.03</t>
  </si>
  <si>
    <t>2.1.1.2.09</t>
  </si>
  <si>
    <t>2.2.2.1.01</t>
  </si>
  <si>
    <t>SALVADOR ROSARIO SANTOS</t>
  </si>
  <si>
    <t>Ingresos - Egresos - Octubre 2023</t>
  </si>
  <si>
    <t>DAN WOLRD</t>
  </si>
  <si>
    <t>2.2.6.3.01</t>
  </si>
  <si>
    <t>2.2.1.8.01</t>
  </si>
  <si>
    <t>AYUNTAMIENTO SANTO DOMINGO ESTE</t>
  </si>
  <si>
    <t>Elaborado Por;</t>
  </si>
  <si>
    <t>Diana Mejia</t>
  </si>
  <si>
    <t xml:space="preserve">Enc. Div.  Contabilidad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</si>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</sst>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5" fillId="2" borderId="0" xfId="0" applyFont="1" applyFill="1"/>
    <xf numFmtId="43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43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43" fontId="4" fillId="5" borderId="10" xfId="0" applyNumberFormat="1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vertical="center" wrapText="1"/>
    </xf>
    <xf numFmtId="43" fontId="4" fillId="3" borderId="11" xfId="1" applyFont="1" applyFill="1" applyBorder="1" applyAlignment="1">
      <alignment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1" fillId="2" borderId="0" xfId="0" applyNumberFormat="1" applyFont="1" applyFill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" fontId="12" fillId="2" borderId="0" xfId="0" applyNumberFormat="1" applyFont="1" applyFill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3" fontId="6" fillId="0" borderId="0" xfId="0" applyNumberFormat="1" applyFont="1"/>
    <xf numFmtId="0" fontId="4" fillId="0" borderId="0" xfId="0" applyFont="1"/>
    <xf numFmtId="43" fontId="2" fillId="0" borderId="0" xfId="0" applyNumberFormat="1" applyFont="1" applyAlignment="1">
      <alignment vertical="center"/>
    </xf>
    <xf numFmtId="43" fontId="7" fillId="0" borderId="0" xfId="0" applyNumberFormat="1" applyFont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0" applyNumberFormat="1" applyFont="1"/>
    <xf numFmtId="0" fontId="2" fillId="6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3" fontId="2" fillId="2" borderId="0" xfId="0" applyNumberFormat="1" applyFont="1" applyFill="1" applyAlignment="1">
      <alignment vertical="center"/>
    </xf>
    <xf numFmtId="0" fontId="7" fillId="0" borderId="0" xfId="0" applyFont="1"/>
    <xf numFmtId="43" fontId="2" fillId="0" borderId="0" xfId="0" applyNumberFormat="1" applyFont="1"/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729684</xdr:colOff>
      <xdr:row>0</xdr:row>
      <xdr:rowOff>103754</xdr:rowOff>
    </xdr:from>
    <xdr:to>
      <xdr:col>4</xdr:col>
      <xdr:colOff>3599430</xdr:colOff>
      <xdr:row>8</xdr:row>
      <xdr:rowOff>143668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2059" y="103754"/>
          <a:ext cx="2869746" cy="1659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05"/>
  <sheetViews>
    <sheetView showGridLines="0" tabSelected="1" topLeftCell="A79" zoomScale="80" zoomScaleNormal="80" workbookViewId="0">
      <selection activeCell="G8" sqref="G8"/>
    </sheetView>
  </sheetViews>
  <sheetFormatPr baseColWidth="10" defaultColWidth="70" defaultRowHeight="15.75" x14ac:dyDescent="0.25"/>
  <cols>
    <col min="1" max="1" width="3.7109375" style="10" customWidth="1"/>
    <col min="2" max="2" width="18.42578125" style="10" customWidth="1"/>
    <col min="3" max="3" width="17.42578125" style="10" customWidth="1"/>
    <col min="4" max="4" width="16.85546875" style="10" customWidth="1"/>
    <col min="5" max="5" width="57.140625" style="3" customWidth="1"/>
    <col min="6" max="6" width="19.140625" style="10" customWidth="1"/>
    <col min="7" max="7" width="19.28515625" style="10" customWidth="1"/>
    <col min="8" max="8" width="21.7109375" style="3" customWidth="1"/>
    <col min="9" max="9" width="34.140625" style="10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x14ac:dyDescent="0.25">
      <c r="A9" s="4"/>
      <c r="B9" s="56"/>
      <c r="C9" s="56"/>
      <c r="D9" s="56"/>
      <c r="E9" s="56"/>
      <c r="F9" s="56"/>
      <c r="G9" s="56"/>
      <c r="H9" s="56"/>
    </row>
    <row r="10" spans="1:10" s="5" customFormat="1" ht="20.25" x14ac:dyDescent="0.3">
      <c r="A10" s="4"/>
      <c r="B10" s="57" t="s">
        <v>73</v>
      </c>
      <c r="C10" s="57"/>
      <c r="D10" s="57"/>
      <c r="E10" s="57"/>
      <c r="F10" s="57"/>
      <c r="G10" s="57"/>
      <c r="H10" s="57"/>
    </row>
    <row r="11" spans="1:10" s="7" customFormat="1" x14ac:dyDescent="0.25">
      <c r="A11" s="6"/>
      <c r="B11" s="58">
        <v>45220</v>
      </c>
      <c r="C11" s="56"/>
      <c r="D11" s="56"/>
      <c r="E11" s="56"/>
      <c r="F11" s="56"/>
      <c r="G11" s="56"/>
      <c r="H11" s="56"/>
    </row>
    <row r="12" spans="1:10" s="7" customFormat="1" ht="20.25" x14ac:dyDescent="0.3">
      <c r="A12" s="6"/>
      <c r="B12" s="57" t="s">
        <v>33</v>
      </c>
      <c r="C12" s="57"/>
      <c r="D12" s="57"/>
      <c r="E12" s="57"/>
      <c r="F12" s="57"/>
      <c r="G12" s="57"/>
      <c r="H12" s="57"/>
      <c r="I12" s="39"/>
    </row>
    <row r="13" spans="1:10" x14ac:dyDescent="0.25">
      <c r="A13" s="8"/>
      <c r="B13" s="59" t="s">
        <v>0</v>
      </c>
      <c r="C13" s="59" t="s">
        <v>1</v>
      </c>
      <c r="D13" s="59" t="s">
        <v>2</v>
      </c>
      <c r="E13" s="9" t="s">
        <v>3</v>
      </c>
      <c r="F13" s="59" t="s">
        <v>4</v>
      </c>
      <c r="G13" s="61" t="s">
        <v>5</v>
      </c>
      <c r="H13" s="9" t="s">
        <v>6</v>
      </c>
    </row>
    <row r="14" spans="1:10" x14ac:dyDescent="0.25">
      <c r="A14" s="8"/>
      <c r="B14" s="60"/>
      <c r="C14" s="60"/>
      <c r="D14" s="60"/>
      <c r="E14" s="11" t="s">
        <v>7</v>
      </c>
      <c r="F14" s="60"/>
      <c r="G14" s="62"/>
      <c r="H14" s="42">
        <v>15843475</v>
      </c>
      <c r="I14" s="41"/>
      <c r="J14" s="38"/>
    </row>
    <row r="15" spans="1:10" s="12" customFormat="1" ht="18" customHeight="1" x14ac:dyDescent="0.25">
      <c r="B15" s="13">
        <v>45128</v>
      </c>
      <c r="C15" s="14">
        <v>5148</v>
      </c>
      <c r="D15" s="14" t="s">
        <v>34</v>
      </c>
      <c r="E15" s="15" t="s">
        <v>35</v>
      </c>
      <c r="F15" s="16">
        <v>833333.33</v>
      </c>
      <c r="G15" s="16"/>
      <c r="H15" s="16">
        <f>+H14+F15+G15</f>
        <v>16676808.33</v>
      </c>
      <c r="I15" s="40"/>
    </row>
    <row r="16" spans="1:10" s="12" customFormat="1" ht="18" customHeight="1" x14ac:dyDescent="0.25">
      <c r="B16" s="13">
        <v>45128</v>
      </c>
      <c r="C16" s="14">
        <v>5132</v>
      </c>
      <c r="D16" s="14" t="s">
        <v>8</v>
      </c>
      <c r="E16" s="15" t="s">
        <v>36</v>
      </c>
      <c r="F16" s="16">
        <v>4970833.33</v>
      </c>
      <c r="G16" s="16"/>
      <c r="H16" s="16">
        <f t="shared" ref="H16:H81" si="0">+H15+F16+G16</f>
        <v>21647641.66</v>
      </c>
      <c r="I16" s="40"/>
    </row>
    <row r="17" spans="2:9" s="12" customFormat="1" ht="18" customHeight="1" x14ac:dyDescent="0.25">
      <c r="B17" s="13"/>
      <c r="C17" s="36" t="s">
        <v>39</v>
      </c>
      <c r="D17" s="36" t="s">
        <v>37</v>
      </c>
      <c r="E17" s="37" t="s">
        <v>38</v>
      </c>
      <c r="F17" s="35">
        <v>1494347</v>
      </c>
      <c r="G17" s="35"/>
      <c r="H17" s="16">
        <f t="shared" si="0"/>
        <v>23141988.66</v>
      </c>
      <c r="I17" s="40"/>
    </row>
    <row r="18" spans="2:9" s="12" customFormat="1" ht="18" customHeight="1" x14ac:dyDescent="0.25">
      <c r="B18" s="13">
        <v>45203</v>
      </c>
      <c r="C18" s="36">
        <v>987</v>
      </c>
      <c r="D18" s="36" t="s">
        <v>58</v>
      </c>
      <c r="E18" s="37" t="s">
        <v>59</v>
      </c>
      <c r="F18" s="35"/>
      <c r="G18" s="35">
        <v>-129210.89</v>
      </c>
      <c r="H18" s="16">
        <f t="shared" si="0"/>
        <v>23012777.77</v>
      </c>
      <c r="I18" s="40"/>
    </row>
    <row r="19" spans="2:9" s="12" customFormat="1" x14ac:dyDescent="0.25">
      <c r="B19" s="13">
        <v>45203</v>
      </c>
      <c r="C19" s="36">
        <v>1002</v>
      </c>
      <c r="D19" s="36" t="s">
        <v>60</v>
      </c>
      <c r="E19" s="37" t="s">
        <v>61</v>
      </c>
      <c r="F19" s="35"/>
      <c r="G19" s="35">
        <v>-399201.36</v>
      </c>
      <c r="H19" s="16">
        <f t="shared" si="0"/>
        <v>22613576.41</v>
      </c>
      <c r="I19" s="40"/>
    </row>
    <row r="20" spans="2:9" s="12" customFormat="1" ht="32.25" customHeight="1" x14ac:dyDescent="0.25">
      <c r="B20" s="13">
        <v>45203</v>
      </c>
      <c r="C20" s="36">
        <v>1004</v>
      </c>
      <c r="D20" s="36" t="s">
        <v>42</v>
      </c>
      <c r="E20" s="37" t="s">
        <v>48</v>
      </c>
      <c r="F20" s="35"/>
      <c r="G20" s="35">
        <v>-45000</v>
      </c>
      <c r="H20" s="16">
        <f t="shared" si="0"/>
        <v>22568576.41</v>
      </c>
      <c r="I20" s="40"/>
    </row>
    <row r="21" spans="2:9" s="12" customFormat="1" ht="32.25" customHeight="1" x14ac:dyDescent="0.25">
      <c r="B21" s="13">
        <v>45204</v>
      </c>
      <c r="C21" s="36">
        <v>1006</v>
      </c>
      <c r="D21" s="36" t="s">
        <v>44</v>
      </c>
      <c r="E21" s="37" t="s">
        <v>47</v>
      </c>
      <c r="F21" s="35"/>
      <c r="G21" s="35">
        <v>-450665.22</v>
      </c>
      <c r="H21" s="16">
        <f t="shared" si="0"/>
        <v>22117911.190000001</v>
      </c>
      <c r="I21" s="40"/>
    </row>
    <row r="22" spans="2:9" s="12" customFormat="1" ht="18" customHeight="1" x14ac:dyDescent="0.25">
      <c r="B22" s="13">
        <v>45208</v>
      </c>
      <c r="C22" s="14">
        <v>1021</v>
      </c>
      <c r="D22" s="14" t="s">
        <v>49</v>
      </c>
      <c r="E22" s="37" t="s">
        <v>62</v>
      </c>
      <c r="F22" s="35"/>
      <c r="G22" s="35">
        <v>-122601.26</v>
      </c>
      <c r="H22" s="16">
        <f t="shared" si="0"/>
        <v>21995309.93</v>
      </c>
      <c r="I22" s="40"/>
    </row>
    <row r="23" spans="2:9" s="12" customFormat="1" ht="35.25" customHeight="1" x14ac:dyDescent="0.25">
      <c r="B23" s="13">
        <v>45208</v>
      </c>
      <c r="C23" s="36">
        <v>1021</v>
      </c>
      <c r="D23" s="36" t="s">
        <v>55</v>
      </c>
      <c r="E23" s="37" t="s">
        <v>62</v>
      </c>
      <c r="F23" s="35"/>
      <c r="G23" s="35">
        <v>-9355.0400000000009</v>
      </c>
      <c r="H23" s="16">
        <f t="shared" si="0"/>
        <v>21985954.890000001</v>
      </c>
      <c r="I23" s="40"/>
    </row>
    <row r="24" spans="2:9" s="12" customFormat="1" ht="32.25" customHeight="1" x14ac:dyDescent="0.25">
      <c r="B24" s="13">
        <v>45208</v>
      </c>
      <c r="C24" s="36">
        <v>1021</v>
      </c>
      <c r="D24" s="36" t="s">
        <v>63</v>
      </c>
      <c r="E24" s="37" t="s">
        <v>62</v>
      </c>
      <c r="F24" s="35"/>
      <c r="G24" s="35">
        <v>-20178</v>
      </c>
      <c r="H24" s="16">
        <f t="shared" si="0"/>
        <v>21965776.890000001</v>
      </c>
      <c r="I24" s="40"/>
    </row>
    <row r="25" spans="2:9" s="12" customFormat="1" ht="36" customHeight="1" x14ac:dyDescent="0.25">
      <c r="B25" s="13">
        <v>45209</v>
      </c>
      <c r="C25" s="36">
        <v>1043</v>
      </c>
      <c r="D25" s="36" t="s">
        <v>64</v>
      </c>
      <c r="E25" s="37" t="s">
        <v>65</v>
      </c>
      <c r="F25" s="35"/>
      <c r="G25" s="35">
        <v>-85550</v>
      </c>
      <c r="H25" s="16">
        <f t="shared" si="0"/>
        <v>21880226.890000001</v>
      </c>
      <c r="I25" s="40"/>
    </row>
    <row r="26" spans="2:9" s="12" customFormat="1" ht="18" customHeight="1" x14ac:dyDescent="0.25">
      <c r="B26" s="13">
        <v>45210</v>
      </c>
      <c r="C26" s="36">
        <v>1045</v>
      </c>
      <c r="D26" s="36" t="s">
        <v>46</v>
      </c>
      <c r="E26" s="37" t="s">
        <v>66</v>
      </c>
      <c r="F26" s="35"/>
      <c r="G26" s="35">
        <v>-86140</v>
      </c>
      <c r="H26" s="16">
        <f t="shared" si="0"/>
        <v>21794086.890000001</v>
      </c>
      <c r="I26" s="40"/>
    </row>
    <row r="27" spans="2:9" s="12" customFormat="1" ht="18" customHeight="1" x14ac:dyDescent="0.25">
      <c r="B27" s="13">
        <v>45210</v>
      </c>
      <c r="C27" s="36">
        <v>1047</v>
      </c>
      <c r="D27" s="36" t="s">
        <v>64</v>
      </c>
      <c r="E27" s="37" t="s">
        <v>62</v>
      </c>
      <c r="F27" s="35"/>
      <c r="G27" s="35">
        <v>-21100</v>
      </c>
      <c r="H27" s="16">
        <f t="shared" si="0"/>
        <v>21772986.890000001</v>
      </c>
      <c r="I27" s="40"/>
    </row>
    <row r="28" spans="2:9" s="12" customFormat="1" ht="18" customHeight="1" x14ac:dyDescent="0.25">
      <c r="B28" s="13">
        <v>45210</v>
      </c>
      <c r="C28" s="36">
        <v>1047</v>
      </c>
      <c r="D28" s="36" t="s">
        <v>55</v>
      </c>
      <c r="E28" s="37" t="s">
        <v>62</v>
      </c>
      <c r="F28" s="35"/>
      <c r="G28" s="35">
        <v>-7183.84</v>
      </c>
      <c r="H28" s="16">
        <f t="shared" si="0"/>
        <v>21765803.050000001</v>
      </c>
      <c r="I28" s="40"/>
    </row>
    <row r="29" spans="2:9" s="12" customFormat="1" ht="18" customHeight="1" x14ac:dyDescent="0.25">
      <c r="B29" s="13">
        <v>45210</v>
      </c>
      <c r="C29" s="36">
        <v>1047</v>
      </c>
      <c r="D29" s="36" t="s">
        <v>52</v>
      </c>
      <c r="E29" s="37" t="s">
        <v>62</v>
      </c>
      <c r="F29" s="35"/>
      <c r="G29" s="35">
        <v>-34716.36</v>
      </c>
      <c r="H29" s="16">
        <f t="shared" si="0"/>
        <v>21731086.690000001</v>
      </c>
      <c r="I29" s="40"/>
    </row>
    <row r="30" spans="2:9" s="12" customFormat="1" ht="37.5" customHeight="1" x14ac:dyDescent="0.25">
      <c r="B30" s="13">
        <v>45210</v>
      </c>
      <c r="C30" s="36">
        <v>1049</v>
      </c>
      <c r="D30" s="36" t="s">
        <v>60</v>
      </c>
      <c r="E30" s="37" t="s">
        <v>67</v>
      </c>
      <c r="F30" s="35"/>
      <c r="G30" s="35">
        <v>-400700</v>
      </c>
      <c r="H30" s="16">
        <f t="shared" si="0"/>
        <v>21330386.690000001</v>
      </c>
      <c r="I30" s="40"/>
    </row>
    <row r="31" spans="2:9" s="12" customFormat="1" ht="18" customHeight="1" x14ac:dyDescent="0.25">
      <c r="B31" s="13">
        <v>45211</v>
      </c>
      <c r="C31" s="36">
        <v>1054</v>
      </c>
      <c r="D31" s="36" t="s">
        <v>68</v>
      </c>
      <c r="E31" s="37" t="s">
        <v>51</v>
      </c>
      <c r="F31" s="35"/>
      <c r="G31" s="35">
        <v>-142206</v>
      </c>
      <c r="H31" s="16">
        <f t="shared" si="0"/>
        <v>21188180.690000001</v>
      </c>
      <c r="I31" s="40"/>
    </row>
    <row r="32" spans="2:9" s="12" customFormat="1" ht="18" customHeight="1" x14ac:dyDescent="0.25">
      <c r="B32" s="13">
        <v>45211</v>
      </c>
      <c r="C32" s="36">
        <v>1054</v>
      </c>
      <c r="D32" s="36" t="s">
        <v>68</v>
      </c>
      <c r="E32" s="37" t="s">
        <v>51</v>
      </c>
      <c r="F32" s="35"/>
      <c r="G32" s="35">
        <v>-71926.75</v>
      </c>
      <c r="H32" s="16">
        <f t="shared" si="0"/>
        <v>21116253.940000001</v>
      </c>
      <c r="I32" s="40"/>
    </row>
    <row r="33" spans="2:9" s="12" customFormat="1" ht="26.25" customHeight="1" x14ac:dyDescent="0.25">
      <c r="B33" s="13">
        <v>45211</v>
      </c>
      <c r="C33" s="36">
        <v>1058</v>
      </c>
      <c r="D33" s="36" t="s">
        <v>69</v>
      </c>
      <c r="E33" s="37" t="s">
        <v>51</v>
      </c>
      <c r="F33" s="35"/>
      <c r="G33" s="35">
        <v>-400000</v>
      </c>
      <c r="H33" s="16">
        <f t="shared" si="0"/>
        <v>20716253.940000001</v>
      </c>
      <c r="I33" s="40"/>
    </row>
    <row r="34" spans="2:9" s="12" customFormat="1" ht="18" customHeight="1" x14ac:dyDescent="0.25">
      <c r="B34" s="13">
        <v>45215</v>
      </c>
      <c r="C34" s="36">
        <v>1069</v>
      </c>
      <c r="D34" s="36" t="s">
        <v>45</v>
      </c>
      <c r="E34" s="37" t="s">
        <v>40</v>
      </c>
      <c r="F34" s="35"/>
      <c r="G34" s="35">
        <v>-193175</v>
      </c>
      <c r="H34" s="16">
        <f t="shared" si="0"/>
        <v>20523078.940000001</v>
      </c>
      <c r="I34" s="40"/>
    </row>
    <row r="35" spans="2:9" s="12" customFormat="1" ht="18" customHeight="1" x14ac:dyDescent="0.25">
      <c r="B35" s="13">
        <v>45215</v>
      </c>
      <c r="C35" s="36">
        <v>1069</v>
      </c>
      <c r="D35" s="36" t="s">
        <v>11</v>
      </c>
      <c r="E35" s="37" t="s">
        <v>40</v>
      </c>
      <c r="F35" s="16"/>
      <c r="G35" s="16">
        <v>-13696.12</v>
      </c>
      <c r="H35" s="16">
        <f t="shared" si="0"/>
        <v>20509382.82</v>
      </c>
      <c r="I35" s="40"/>
    </row>
    <row r="36" spans="2:9" s="12" customFormat="1" ht="18" customHeight="1" x14ac:dyDescent="0.25">
      <c r="B36" s="13">
        <v>45215</v>
      </c>
      <c r="C36" s="36">
        <v>1069</v>
      </c>
      <c r="D36" s="36" t="s">
        <v>10</v>
      </c>
      <c r="E36" s="37" t="s">
        <v>40</v>
      </c>
      <c r="F36" s="16"/>
      <c r="G36" s="16">
        <v>-13715.43</v>
      </c>
      <c r="H36" s="16">
        <f t="shared" si="0"/>
        <v>20495667.390000001</v>
      </c>
      <c r="I36" s="40"/>
    </row>
    <row r="37" spans="2:9" s="12" customFormat="1" ht="18" customHeight="1" x14ac:dyDescent="0.25">
      <c r="B37" s="13">
        <v>45215</v>
      </c>
      <c r="C37" s="36">
        <v>1069</v>
      </c>
      <c r="D37" s="36" t="s">
        <v>12</v>
      </c>
      <c r="E37" s="37" t="s">
        <v>40</v>
      </c>
      <c r="F37" s="16"/>
      <c r="G37" s="16">
        <v>-2316.1</v>
      </c>
      <c r="H37" s="16">
        <f t="shared" si="0"/>
        <v>20493351.289999999</v>
      </c>
      <c r="I37" s="40"/>
    </row>
    <row r="38" spans="2:9" s="12" customFormat="1" ht="18" customHeight="1" x14ac:dyDescent="0.25">
      <c r="B38" s="13">
        <v>45215</v>
      </c>
      <c r="C38" s="14">
        <v>1072</v>
      </c>
      <c r="D38" s="36" t="s">
        <v>56</v>
      </c>
      <c r="E38" s="37" t="s">
        <v>40</v>
      </c>
      <c r="F38" s="16"/>
      <c r="G38" s="16">
        <v>-298000</v>
      </c>
      <c r="H38" s="16">
        <f t="shared" si="0"/>
        <v>20195351.289999999</v>
      </c>
      <c r="I38" s="40"/>
    </row>
    <row r="39" spans="2:9" s="12" customFormat="1" ht="18" customHeight="1" x14ac:dyDescent="0.25">
      <c r="B39" s="13">
        <v>45215</v>
      </c>
      <c r="C39" s="14">
        <v>1072</v>
      </c>
      <c r="D39" s="36" t="s">
        <v>57</v>
      </c>
      <c r="E39" s="37" t="s">
        <v>40</v>
      </c>
      <c r="F39" s="35"/>
      <c r="G39" s="35">
        <v>-21128.2</v>
      </c>
      <c r="H39" s="16">
        <f t="shared" si="0"/>
        <v>20174223.09</v>
      </c>
      <c r="I39" s="40"/>
    </row>
    <row r="40" spans="2:9" s="12" customFormat="1" ht="18" customHeight="1" x14ac:dyDescent="0.25">
      <c r="B40" s="13">
        <v>45215</v>
      </c>
      <c r="C40" s="14">
        <v>1072</v>
      </c>
      <c r="D40" s="36" t="s">
        <v>10</v>
      </c>
      <c r="E40" s="37" t="s">
        <v>40</v>
      </c>
      <c r="F40" s="35"/>
      <c r="G40" s="35">
        <v>-21158</v>
      </c>
      <c r="H40" s="16">
        <f t="shared" si="0"/>
        <v>20153065.09</v>
      </c>
      <c r="I40" s="40"/>
    </row>
    <row r="41" spans="2:9" s="12" customFormat="1" ht="18" customHeight="1" x14ac:dyDescent="0.25">
      <c r="B41" s="13">
        <v>45215</v>
      </c>
      <c r="C41" s="14">
        <v>1072</v>
      </c>
      <c r="D41" s="36" t="s">
        <v>12</v>
      </c>
      <c r="E41" s="37" t="s">
        <v>40</v>
      </c>
      <c r="F41" s="35"/>
      <c r="G41" s="35">
        <v>-3333.7</v>
      </c>
      <c r="H41" s="16">
        <f t="shared" si="0"/>
        <v>20149731.390000001</v>
      </c>
      <c r="I41" s="40"/>
    </row>
    <row r="42" spans="2:9" s="12" customFormat="1" ht="18" customHeight="1" x14ac:dyDescent="0.25">
      <c r="B42" s="13">
        <v>45216</v>
      </c>
      <c r="C42" s="14">
        <v>1074</v>
      </c>
      <c r="D42" s="36" t="s">
        <v>70</v>
      </c>
      <c r="E42" s="37" t="s">
        <v>40</v>
      </c>
      <c r="F42" s="35"/>
      <c r="G42" s="35">
        <v>-152000</v>
      </c>
      <c r="H42" s="16">
        <f t="shared" si="0"/>
        <v>19997731.390000001</v>
      </c>
      <c r="I42" s="40"/>
    </row>
    <row r="43" spans="2:9" s="12" customFormat="1" ht="15.75" customHeight="1" x14ac:dyDescent="0.25">
      <c r="B43" s="13">
        <v>45216</v>
      </c>
      <c r="C43" s="14">
        <v>1074</v>
      </c>
      <c r="D43" s="36" t="s">
        <v>11</v>
      </c>
      <c r="E43" s="37" t="s">
        <v>40</v>
      </c>
      <c r="F43" s="35"/>
      <c r="G43" s="35">
        <v>-10776.8</v>
      </c>
      <c r="H43" s="16">
        <f t="shared" si="0"/>
        <v>19986954.59</v>
      </c>
      <c r="I43" s="40"/>
    </row>
    <row r="44" spans="2:9" s="12" customFormat="1" ht="18" customHeight="1" x14ac:dyDescent="0.25">
      <c r="B44" s="13">
        <v>45216</v>
      </c>
      <c r="C44" s="14">
        <v>1074</v>
      </c>
      <c r="D44" s="36" t="s">
        <v>10</v>
      </c>
      <c r="E44" s="37" t="s">
        <v>40</v>
      </c>
      <c r="F44" s="35"/>
      <c r="G44" s="35">
        <v>-10792</v>
      </c>
      <c r="H44" s="16">
        <f t="shared" si="0"/>
        <v>19976162.59</v>
      </c>
      <c r="I44" s="40"/>
    </row>
    <row r="45" spans="2:9" s="12" customFormat="1" ht="18" customHeight="1" x14ac:dyDescent="0.25">
      <c r="B45" s="13">
        <v>45216</v>
      </c>
      <c r="C45" s="14">
        <v>1074</v>
      </c>
      <c r="D45" s="36" t="s">
        <v>12</v>
      </c>
      <c r="E45" s="37" t="s">
        <v>40</v>
      </c>
      <c r="F45" s="35"/>
      <c r="G45" s="35">
        <v>-1824</v>
      </c>
      <c r="H45" s="16">
        <f t="shared" si="0"/>
        <v>19974338.59</v>
      </c>
      <c r="I45" s="40"/>
    </row>
    <row r="46" spans="2:9" s="12" customFormat="1" ht="18" customHeight="1" x14ac:dyDescent="0.25">
      <c r="B46" s="13">
        <v>45216</v>
      </c>
      <c r="C46" s="14">
        <v>1078</v>
      </c>
      <c r="D46" s="36" t="s">
        <v>9</v>
      </c>
      <c r="E46" s="37" t="s">
        <v>40</v>
      </c>
      <c r="F46" s="35"/>
      <c r="G46" s="35">
        <v>-3894000</v>
      </c>
      <c r="H46" s="16">
        <f t="shared" si="0"/>
        <v>16080338.59</v>
      </c>
      <c r="I46" s="40"/>
    </row>
    <row r="47" spans="2:9" s="12" customFormat="1" ht="18" customHeight="1" x14ac:dyDescent="0.25">
      <c r="B47" s="13">
        <v>45216</v>
      </c>
      <c r="C47" s="14">
        <v>1078</v>
      </c>
      <c r="D47" s="36" t="s">
        <v>11</v>
      </c>
      <c r="E47" s="37" t="s">
        <v>40</v>
      </c>
      <c r="F47" s="35"/>
      <c r="G47" s="35">
        <v>-271619.32</v>
      </c>
      <c r="H47" s="16">
        <f t="shared" si="0"/>
        <v>15808719.27</v>
      </c>
      <c r="I47" s="40"/>
    </row>
    <row r="48" spans="2:9" s="12" customFormat="1" ht="18" customHeight="1" x14ac:dyDescent="0.25">
      <c r="B48" s="13">
        <v>45216</v>
      </c>
      <c r="C48" s="14">
        <v>1078</v>
      </c>
      <c r="D48" s="36" t="s">
        <v>10</v>
      </c>
      <c r="E48" s="37" t="s">
        <v>40</v>
      </c>
      <c r="F48" s="35"/>
      <c r="G48" s="35">
        <v>-276474</v>
      </c>
      <c r="H48" s="16">
        <f t="shared" si="0"/>
        <v>15532245.27</v>
      </c>
      <c r="I48" s="40"/>
    </row>
    <row r="49" spans="1:13" s="12" customFormat="1" ht="18" customHeight="1" x14ac:dyDescent="0.25">
      <c r="B49" s="13">
        <v>45216</v>
      </c>
      <c r="C49" s="14">
        <v>1078</v>
      </c>
      <c r="D49" s="36" t="s">
        <v>12</v>
      </c>
      <c r="E49" s="37" t="s">
        <v>40</v>
      </c>
      <c r="F49" s="35"/>
      <c r="G49" s="35">
        <v>-36786.6</v>
      </c>
      <c r="H49" s="16">
        <f t="shared" si="0"/>
        <v>15495458.67</v>
      </c>
      <c r="I49" s="40"/>
    </row>
    <row r="50" spans="1:13" s="12" customFormat="1" ht="18" customHeight="1" x14ac:dyDescent="0.25">
      <c r="B50" s="13">
        <v>45217</v>
      </c>
      <c r="C50" s="14">
        <v>1083</v>
      </c>
      <c r="D50" s="36" t="s">
        <v>53</v>
      </c>
      <c r="E50" s="37" t="s">
        <v>40</v>
      </c>
      <c r="F50" s="35"/>
      <c r="G50" s="35">
        <v>-68000</v>
      </c>
      <c r="H50" s="16">
        <f t="shared" si="0"/>
        <v>15427458.67</v>
      </c>
      <c r="I50" s="40"/>
    </row>
    <row r="51" spans="1:13" s="12" customFormat="1" ht="18" customHeight="1" x14ac:dyDescent="0.25">
      <c r="B51" s="13">
        <v>45218</v>
      </c>
      <c r="C51" s="14">
        <v>1091</v>
      </c>
      <c r="D51" s="36" t="s">
        <v>71</v>
      </c>
      <c r="E51" s="37" t="s">
        <v>72</v>
      </c>
      <c r="F51" s="35"/>
      <c r="G51" s="35">
        <v>-29500</v>
      </c>
      <c r="H51" s="16">
        <f t="shared" si="0"/>
        <v>15397958.67</v>
      </c>
      <c r="I51" s="40"/>
    </row>
    <row r="52" spans="1:13" s="12" customFormat="1" ht="18" customHeight="1" x14ac:dyDescent="0.25">
      <c r="B52" s="13">
        <v>45219</v>
      </c>
      <c r="C52" s="36">
        <v>1102</v>
      </c>
      <c r="D52" s="36" t="s">
        <v>41</v>
      </c>
      <c r="E52" s="37" t="s">
        <v>43</v>
      </c>
      <c r="G52" s="35">
        <v>-44942.04</v>
      </c>
      <c r="H52" s="16">
        <f t="shared" si="0"/>
        <v>15353016.630000001</v>
      </c>
      <c r="I52" s="40"/>
    </row>
    <row r="53" spans="1:13" s="12" customFormat="1" ht="18" customHeight="1" x14ac:dyDescent="0.25">
      <c r="B53" s="13">
        <v>45222</v>
      </c>
      <c r="C53" s="36">
        <v>1105</v>
      </c>
      <c r="D53" s="36" t="s">
        <v>56</v>
      </c>
      <c r="E53" s="37" t="s">
        <v>40</v>
      </c>
      <c r="F53" s="35"/>
      <c r="G53" s="35">
        <v>-133200</v>
      </c>
      <c r="H53" s="16">
        <f t="shared" si="0"/>
        <v>15219816.630000001</v>
      </c>
      <c r="I53" s="40"/>
    </row>
    <row r="54" spans="1:13" s="12" customFormat="1" ht="18" customHeight="1" x14ac:dyDescent="0.25">
      <c r="B54" s="13">
        <v>45222</v>
      </c>
      <c r="C54" s="36">
        <v>1105</v>
      </c>
      <c r="D54" s="36" t="s">
        <v>11</v>
      </c>
      <c r="E54" s="37" t="s">
        <v>40</v>
      </c>
      <c r="F54" s="35"/>
      <c r="G54" s="35">
        <v>-9443.8799999999992</v>
      </c>
      <c r="H54" s="16">
        <f t="shared" si="0"/>
        <v>15210372.75</v>
      </c>
      <c r="I54" s="40"/>
    </row>
    <row r="55" spans="1:13" s="12" customFormat="1" ht="18" customHeight="1" x14ac:dyDescent="0.25">
      <c r="B55" s="13">
        <v>45222</v>
      </c>
      <c r="C55" s="36">
        <v>1105</v>
      </c>
      <c r="D55" s="36" t="s">
        <v>10</v>
      </c>
      <c r="E55" s="37" t="s">
        <v>40</v>
      </c>
      <c r="F55" s="35"/>
      <c r="G55" s="35">
        <v>-9457.2000000000007</v>
      </c>
      <c r="H55" s="16">
        <f t="shared" si="0"/>
        <v>15200915.550000001</v>
      </c>
      <c r="I55" s="40"/>
    </row>
    <row r="56" spans="1:13" s="12" customFormat="1" ht="18" customHeight="1" x14ac:dyDescent="0.25">
      <c r="B56" s="13">
        <v>45222</v>
      </c>
      <c r="C56" s="36">
        <v>1105</v>
      </c>
      <c r="D56" s="36" t="s">
        <v>12</v>
      </c>
      <c r="E56" s="37" t="s">
        <v>40</v>
      </c>
      <c r="F56" s="35"/>
      <c r="G56" s="35">
        <v>-1113.8</v>
      </c>
      <c r="H56" s="16">
        <f t="shared" si="0"/>
        <v>15199801.75</v>
      </c>
      <c r="I56" s="40"/>
    </row>
    <row r="57" spans="1:13" s="12" customFormat="1" ht="18" customHeight="1" x14ac:dyDescent="0.25">
      <c r="B57" s="13">
        <v>45222</v>
      </c>
      <c r="C57" s="36">
        <v>1107</v>
      </c>
      <c r="D57" s="36" t="s">
        <v>56</v>
      </c>
      <c r="E57" s="37" t="s">
        <v>40</v>
      </c>
      <c r="G57" s="35">
        <v>-66600</v>
      </c>
      <c r="H57" s="16">
        <f t="shared" si="0"/>
        <v>15133201.75</v>
      </c>
      <c r="I57" s="40"/>
    </row>
    <row r="58" spans="1:13" s="12" customFormat="1" ht="18" customHeight="1" x14ac:dyDescent="0.25">
      <c r="B58" s="13">
        <v>45222</v>
      </c>
      <c r="C58" s="36">
        <v>1107</v>
      </c>
      <c r="D58" s="36" t="s">
        <v>11</v>
      </c>
      <c r="E58" s="37" t="s">
        <v>40</v>
      </c>
      <c r="G58" s="35">
        <v>-4721.9399999999996</v>
      </c>
      <c r="H58" s="16">
        <f t="shared" si="0"/>
        <v>15128479.810000001</v>
      </c>
      <c r="I58" s="40"/>
    </row>
    <row r="59" spans="1:13" s="12" customFormat="1" ht="18" customHeight="1" x14ac:dyDescent="0.25">
      <c r="B59" s="13">
        <v>45222</v>
      </c>
      <c r="C59" s="36">
        <v>1107</v>
      </c>
      <c r="D59" s="36" t="s">
        <v>10</v>
      </c>
      <c r="E59" s="37" t="s">
        <v>40</v>
      </c>
      <c r="F59" s="35"/>
      <c r="G59" s="35">
        <v>-4728.6000000000004</v>
      </c>
      <c r="H59" s="16">
        <f t="shared" si="0"/>
        <v>15123751.210000001</v>
      </c>
      <c r="I59" s="40"/>
    </row>
    <row r="60" spans="1:13" s="12" customFormat="1" ht="18" customHeight="1" x14ac:dyDescent="0.25">
      <c r="B60" s="13">
        <v>45222</v>
      </c>
      <c r="C60" s="36">
        <v>1107</v>
      </c>
      <c r="D60" s="36" t="s">
        <v>12</v>
      </c>
      <c r="E60" s="37" t="s">
        <v>40</v>
      </c>
      <c r="F60" s="35"/>
      <c r="G60" s="35">
        <v>-556.9</v>
      </c>
      <c r="H60" s="16">
        <f t="shared" si="0"/>
        <v>15123194.310000001</v>
      </c>
      <c r="I60" s="40"/>
    </row>
    <row r="61" spans="1:13" s="45" customFormat="1" ht="18" customHeight="1" x14ac:dyDescent="0.25">
      <c r="A61" s="46"/>
      <c r="B61" s="13">
        <v>45222</v>
      </c>
      <c r="C61" s="14">
        <v>1109</v>
      </c>
      <c r="D61" s="36" t="s">
        <v>9</v>
      </c>
      <c r="E61" s="37" t="s">
        <v>40</v>
      </c>
      <c r="F61" s="16"/>
      <c r="G61" s="16">
        <v>-1497250</v>
      </c>
      <c r="H61" s="16">
        <f t="shared" si="0"/>
        <v>13625944.310000001</v>
      </c>
      <c r="I61" s="47"/>
      <c r="J61" s="46"/>
      <c r="K61" s="46"/>
      <c r="L61" s="46"/>
      <c r="M61" s="46"/>
    </row>
    <row r="62" spans="1:13" s="12" customFormat="1" ht="18" customHeight="1" x14ac:dyDescent="0.25">
      <c r="A62" s="46"/>
      <c r="B62" s="13">
        <v>45222</v>
      </c>
      <c r="C62" s="14">
        <v>1109</v>
      </c>
      <c r="D62" s="36" t="s">
        <v>11</v>
      </c>
      <c r="E62" s="37" t="s">
        <v>40</v>
      </c>
      <c r="F62" s="35"/>
      <c r="G62" s="35">
        <v>-104737.03</v>
      </c>
      <c r="H62" s="16">
        <f t="shared" si="0"/>
        <v>13521207.280000001</v>
      </c>
      <c r="I62" s="40"/>
    </row>
    <row r="63" spans="1:13" s="12" customFormat="1" ht="18" customHeight="1" x14ac:dyDescent="0.25">
      <c r="B63" s="13">
        <v>45222</v>
      </c>
      <c r="C63" s="14">
        <v>1109</v>
      </c>
      <c r="D63" s="36" t="s">
        <v>10</v>
      </c>
      <c r="E63" s="37" t="s">
        <v>40</v>
      </c>
      <c r="F63" s="35"/>
      <c r="G63" s="35">
        <v>-106304.74</v>
      </c>
      <c r="H63" s="16">
        <f t="shared" si="0"/>
        <v>13414902.540000001</v>
      </c>
      <c r="I63" s="40"/>
    </row>
    <row r="64" spans="1:13" s="12" customFormat="1" ht="18" customHeight="1" x14ac:dyDescent="0.25">
      <c r="B64" s="13">
        <v>45222</v>
      </c>
      <c r="C64" s="14">
        <v>1109</v>
      </c>
      <c r="D64" s="36" t="s">
        <v>12</v>
      </c>
      <c r="E64" s="37" t="s">
        <v>40</v>
      </c>
      <c r="F64" s="35"/>
      <c r="G64" s="35">
        <v>-4861.82</v>
      </c>
      <c r="H64" s="16">
        <f t="shared" si="0"/>
        <v>13410040.720000001</v>
      </c>
      <c r="I64" s="40"/>
    </row>
    <row r="65" spans="2:9" s="12" customFormat="1" ht="18" customHeight="1" x14ac:dyDescent="0.25">
      <c r="B65" s="13">
        <v>45222</v>
      </c>
      <c r="C65" s="36">
        <v>1111</v>
      </c>
      <c r="D65" s="36" t="s">
        <v>9</v>
      </c>
      <c r="E65" s="37" t="s">
        <v>40</v>
      </c>
      <c r="F65" s="35"/>
      <c r="G65" s="35">
        <v>-771125</v>
      </c>
      <c r="H65" s="16">
        <f t="shared" si="0"/>
        <v>12638915.720000001</v>
      </c>
      <c r="I65" s="40"/>
    </row>
    <row r="66" spans="2:9" s="12" customFormat="1" ht="18" customHeight="1" x14ac:dyDescent="0.25">
      <c r="B66" s="13">
        <v>45222</v>
      </c>
      <c r="C66" s="36">
        <v>1111</v>
      </c>
      <c r="D66" s="36" t="s">
        <v>11</v>
      </c>
      <c r="E66" s="37" t="s">
        <v>40</v>
      </c>
      <c r="F66" s="35"/>
      <c r="G66" s="35">
        <v>-53963.77</v>
      </c>
      <c r="H66" s="16">
        <f t="shared" si="0"/>
        <v>12584951.950000001</v>
      </c>
      <c r="I66" s="40"/>
    </row>
    <row r="67" spans="2:9" s="12" customFormat="1" ht="18" customHeight="1" x14ac:dyDescent="0.25">
      <c r="B67" s="13">
        <v>45222</v>
      </c>
      <c r="C67" s="36">
        <v>1111</v>
      </c>
      <c r="D67" s="36" t="s">
        <v>10</v>
      </c>
      <c r="E67" s="37" t="s">
        <v>40</v>
      </c>
      <c r="F67" s="35"/>
      <c r="G67" s="35">
        <v>-54749.87</v>
      </c>
      <c r="H67" s="16">
        <f t="shared" si="0"/>
        <v>12530202.080000002</v>
      </c>
      <c r="I67" s="40"/>
    </row>
    <row r="68" spans="2:9" s="12" customFormat="1" ht="18" customHeight="1" x14ac:dyDescent="0.25">
      <c r="B68" s="13">
        <v>45222</v>
      </c>
      <c r="C68" s="36">
        <v>1111</v>
      </c>
      <c r="D68" s="36" t="s">
        <v>12</v>
      </c>
      <c r="E68" s="37" t="s">
        <v>40</v>
      </c>
      <c r="F68" s="35"/>
      <c r="G68" s="35">
        <v>-2459.83</v>
      </c>
      <c r="H68" s="16">
        <f t="shared" si="0"/>
        <v>12527742.250000002</v>
      </c>
      <c r="I68" s="40"/>
    </row>
    <row r="69" spans="2:9" s="12" customFormat="1" ht="18" customHeight="1" x14ac:dyDescent="0.25">
      <c r="B69" s="13">
        <v>45223</v>
      </c>
      <c r="C69" s="36">
        <v>1114</v>
      </c>
      <c r="D69" s="36" t="s">
        <v>75</v>
      </c>
      <c r="E69" s="37" t="s">
        <v>74</v>
      </c>
      <c r="F69" s="35"/>
      <c r="G69" s="35">
        <v>-86980.5</v>
      </c>
      <c r="H69" s="16">
        <f t="shared" si="0"/>
        <v>12440761.750000002</v>
      </c>
      <c r="I69" s="40"/>
    </row>
    <row r="70" spans="2:9" s="12" customFormat="1" ht="18" customHeight="1" x14ac:dyDescent="0.25">
      <c r="B70" s="13">
        <v>45225</v>
      </c>
      <c r="C70" s="36">
        <v>1123</v>
      </c>
      <c r="D70" s="36" t="s">
        <v>41</v>
      </c>
      <c r="E70" s="37" t="s">
        <v>43</v>
      </c>
      <c r="F70" s="35"/>
      <c r="G70" s="35">
        <v>-7367.43</v>
      </c>
      <c r="H70" s="16">
        <f t="shared" si="0"/>
        <v>12433394.320000002</v>
      </c>
      <c r="I70" s="40"/>
    </row>
    <row r="71" spans="2:9" s="12" customFormat="1" ht="18" customHeight="1" x14ac:dyDescent="0.25">
      <c r="B71" s="13">
        <v>45225</v>
      </c>
      <c r="C71" s="36">
        <v>1123</v>
      </c>
      <c r="D71" s="36" t="s">
        <v>54</v>
      </c>
      <c r="E71" s="37" t="s">
        <v>43</v>
      </c>
      <c r="F71" s="35"/>
      <c r="G71" s="35">
        <v>-20007</v>
      </c>
      <c r="H71" s="16">
        <f t="shared" si="0"/>
        <v>12413387.320000002</v>
      </c>
      <c r="I71" s="40"/>
    </row>
    <row r="72" spans="2:9" s="12" customFormat="1" ht="18" customHeight="1" x14ac:dyDescent="0.25">
      <c r="B72" s="13">
        <v>45226</v>
      </c>
      <c r="C72" s="36">
        <v>1131</v>
      </c>
      <c r="D72" s="36" t="s">
        <v>76</v>
      </c>
      <c r="E72" s="37" t="s">
        <v>77</v>
      </c>
      <c r="F72" s="35"/>
      <c r="G72" s="35">
        <v>-24000</v>
      </c>
      <c r="H72" s="16">
        <f t="shared" si="0"/>
        <v>12389387.320000002</v>
      </c>
      <c r="I72" s="40"/>
    </row>
    <row r="73" spans="2:9" s="12" customFormat="1" ht="18" customHeight="1" x14ac:dyDescent="0.25">
      <c r="B73" s="13"/>
      <c r="C73" s="36"/>
      <c r="D73" s="36"/>
      <c r="E73" s="37" t="s">
        <v>50</v>
      </c>
      <c r="F73" s="35"/>
      <c r="G73" s="35">
        <v>-325</v>
      </c>
      <c r="H73" s="16">
        <f t="shared" si="0"/>
        <v>12389062.320000002</v>
      </c>
      <c r="I73" s="40"/>
    </row>
    <row r="74" spans="2:9" s="12" customFormat="1" ht="18" customHeight="1" x14ac:dyDescent="0.25">
      <c r="B74" s="13"/>
      <c r="C74" s="36"/>
      <c r="D74" s="36"/>
      <c r="E74" s="37"/>
      <c r="F74" s="35"/>
      <c r="G74" s="35"/>
      <c r="H74" s="16">
        <f t="shared" si="0"/>
        <v>12389062.320000002</v>
      </c>
      <c r="I74" s="40"/>
    </row>
    <row r="75" spans="2:9" s="17" customFormat="1" ht="18" customHeight="1" x14ac:dyDescent="0.25">
      <c r="B75" s="13"/>
      <c r="C75" s="36"/>
      <c r="D75" s="36"/>
      <c r="E75" s="37"/>
      <c r="F75" s="35"/>
      <c r="G75" s="35"/>
      <c r="H75" s="16">
        <f t="shared" si="0"/>
        <v>12389062.320000002</v>
      </c>
      <c r="I75" s="40"/>
    </row>
    <row r="76" spans="2:9" s="8" customFormat="1" ht="18" customHeight="1" x14ac:dyDescent="0.25">
      <c r="B76" s="13"/>
      <c r="C76" s="36"/>
      <c r="D76" s="36"/>
      <c r="E76" s="37"/>
      <c r="F76" s="35"/>
      <c r="G76" s="35"/>
      <c r="H76" s="16">
        <f t="shared" si="0"/>
        <v>12389062.320000002</v>
      </c>
      <c r="I76" s="40"/>
    </row>
    <row r="77" spans="2:9" s="8" customFormat="1" x14ac:dyDescent="0.25">
      <c r="B77" s="13"/>
      <c r="C77" s="36"/>
      <c r="D77" s="36"/>
      <c r="E77" s="43"/>
      <c r="F77" s="35"/>
      <c r="G77" s="35"/>
      <c r="H77" s="16">
        <f t="shared" si="0"/>
        <v>12389062.320000002</v>
      </c>
      <c r="I77" s="40"/>
    </row>
    <row r="78" spans="2:9" s="8" customFormat="1" x14ac:dyDescent="0.25">
      <c r="B78" s="13"/>
      <c r="C78" s="36"/>
      <c r="D78" s="36"/>
      <c r="E78" s="43"/>
      <c r="F78" s="35"/>
      <c r="G78" s="35"/>
      <c r="H78" s="16">
        <f t="shared" si="0"/>
        <v>12389062.320000002</v>
      </c>
      <c r="I78" s="40"/>
    </row>
    <row r="79" spans="2:9" s="8" customFormat="1" x14ac:dyDescent="0.25">
      <c r="B79" s="13"/>
      <c r="C79" s="36"/>
      <c r="D79" s="36"/>
      <c r="E79" s="43"/>
      <c r="F79" s="35"/>
      <c r="G79" s="35"/>
      <c r="H79" s="16">
        <f t="shared" si="0"/>
        <v>12389062.320000002</v>
      </c>
      <c r="I79" s="40"/>
    </row>
    <row r="80" spans="2:9" s="8" customFormat="1" x14ac:dyDescent="0.25">
      <c r="B80" s="13"/>
      <c r="C80" s="36"/>
      <c r="D80" s="36"/>
      <c r="E80" s="43"/>
      <c r="F80" s="35"/>
      <c r="G80" s="35"/>
      <c r="H80" s="16">
        <f t="shared" si="0"/>
        <v>12389062.320000002</v>
      </c>
      <c r="I80" s="40"/>
    </row>
    <row r="81" spans="2:9" s="8" customFormat="1" x14ac:dyDescent="0.25">
      <c r="B81" s="13"/>
      <c r="C81" s="36"/>
      <c r="D81" s="36"/>
      <c r="E81" s="43"/>
      <c r="F81" s="35"/>
      <c r="G81" s="16"/>
      <c r="H81" s="16">
        <f t="shared" si="0"/>
        <v>12389062.320000002</v>
      </c>
      <c r="I81" s="40"/>
    </row>
    <row r="82" spans="2:9" s="8" customFormat="1" x14ac:dyDescent="0.25">
      <c r="B82" s="53" t="s">
        <v>32</v>
      </c>
      <c r="C82" s="54"/>
      <c r="D82" s="54"/>
      <c r="E82" s="55"/>
      <c r="F82" s="18">
        <f>SUM(F15:F81)</f>
        <v>7298513.6600000001</v>
      </c>
      <c r="G82" s="18">
        <f>SUM(G15:G81)</f>
        <v>-10752926.34</v>
      </c>
      <c r="H82" s="18">
        <f>SUM(F82:G82)</f>
        <v>-3454412.6799999997</v>
      </c>
      <c r="I82" s="44"/>
    </row>
    <row r="83" spans="2:9" s="8" customFormat="1" x14ac:dyDescent="0.25">
      <c r="B83" s="13">
        <v>45107</v>
      </c>
      <c r="C83" s="14"/>
      <c r="D83" s="14">
        <v>4</v>
      </c>
      <c r="E83" s="19" t="s">
        <v>13</v>
      </c>
      <c r="F83" s="20">
        <v>0</v>
      </c>
      <c r="G83" s="20">
        <v>0</v>
      </c>
      <c r="H83" s="21">
        <f>+H82+F83+G83</f>
        <v>-3454412.6799999997</v>
      </c>
      <c r="I83" s="44"/>
    </row>
    <row r="84" spans="2:9" s="8" customFormat="1" x14ac:dyDescent="0.25">
      <c r="B84" s="13">
        <v>45107</v>
      </c>
      <c r="C84" s="14"/>
      <c r="D84" s="14" t="s">
        <v>14</v>
      </c>
      <c r="E84" s="22" t="s">
        <v>15</v>
      </c>
      <c r="F84" s="20"/>
      <c r="G84" s="20"/>
      <c r="H84" s="21">
        <f t="shared" ref="H84:H91" si="1">+H83+F84+G84</f>
        <v>-3454412.6799999997</v>
      </c>
    </row>
    <row r="85" spans="2:9" s="8" customFormat="1" ht="31.5" x14ac:dyDescent="0.25">
      <c r="B85" s="13">
        <v>45107</v>
      </c>
      <c r="C85" s="14"/>
      <c r="D85" s="14" t="s">
        <v>16</v>
      </c>
      <c r="E85" s="23" t="s">
        <v>17</v>
      </c>
      <c r="F85" s="24"/>
      <c r="G85" s="24">
        <v>0</v>
      </c>
      <c r="H85" s="21">
        <f t="shared" si="1"/>
        <v>-3454412.6799999997</v>
      </c>
    </row>
    <row r="86" spans="2:9" s="8" customFormat="1" ht="31.5" x14ac:dyDescent="0.25">
      <c r="B86" s="13">
        <v>45107</v>
      </c>
      <c r="C86" s="14"/>
      <c r="D86" s="14" t="s">
        <v>18</v>
      </c>
      <c r="E86" s="23" t="s">
        <v>19</v>
      </c>
      <c r="F86" s="24">
        <v>0</v>
      </c>
      <c r="G86" s="24">
        <v>0</v>
      </c>
      <c r="H86" s="21">
        <f t="shared" si="1"/>
        <v>-3454412.6799999997</v>
      </c>
    </row>
    <row r="87" spans="2:9" s="8" customFormat="1" x14ac:dyDescent="0.25">
      <c r="B87" s="13">
        <v>45107</v>
      </c>
      <c r="C87" s="14"/>
      <c r="D87" s="14" t="s">
        <v>20</v>
      </c>
      <c r="E87" s="22" t="s">
        <v>21</v>
      </c>
      <c r="F87" s="20">
        <v>140804</v>
      </c>
      <c r="G87" s="20"/>
      <c r="H87" s="21">
        <f t="shared" si="1"/>
        <v>-3313608.6799999997</v>
      </c>
    </row>
    <row r="88" spans="2:9" s="8" customFormat="1" x14ac:dyDescent="0.25">
      <c r="B88" s="13">
        <v>45107</v>
      </c>
      <c r="C88" s="14"/>
      <c r="D88" s="14" t="s">
        <v>22</v>
      </c>
      <c r="E88" s="23" t="s">
        <v>23</v>
      </c>
      <c r="F88" s="24"/>
      <c r="G88" s="24">
        <v>0</v>
      </c>
      <c r="H88" s="21">
        <f t="shared" si="1"/>
        <v>-3313608.6799999997</v>
      </c>
    </row>
    <row r="89" spans="2:9" s="8" customFormat="1" x14ac:dyDescent="0.25">
      <c r="B89" s="13">
        <v>45107</v>
      </c>
      <c r="C89" s="14"/>
      <c r="D89" s="14" t="s">
        <v>24</v>
      </c>
      <c r="E89" s="23" t="s">
        <v>25</v>
      </c>
      <c r="F89" s="24"/>
      <c r="G89" s="24">
        <v>0</v>
      </c>
      <c r="H89" s="21">
        <f t="shared" si="1"/>
        <v>-3313608.6799999997</v>
      </c>
    </row>
    <row r="90" spans="2:9" x14ac:dyDescent="0.25">
      <c r="B90" s="13">
        <v>45107</v>
      </c>
      <c r="C90" s="14"/>
      <c r="D90" s="14" t="s">
        <v>26</v>
      </c>
      <c r="E90" s="22" t="s">
        <v>27</v>
      </c>
      <c r="F90" s="20">
        <v>0</v>
      </c>
      <c r="G90" s="20">
        <v>0</v>
      </c>
      <c r="H90" s="21">
        <f t="shared" si="1"/>
        <v>-3313608.6799999997</v>
      </c>
    </row>
    <row r="91" spans="2:9" ht="31.5" x14ac:dyDescent="0.25">
      <c r="B91" s="13">
        <v>45107</v>
      </c>
      <c r="C91" s="14"/>
      <c r="D91" s="14" t="s">
        <v>28</v>
      </c>
      <c r="E91" s="23" t="s">
        <v>29</v>
      </c>
      <c r="F91" s="24">
        <v>0</v>
      </c>
      <c r="G91" s="24">
        <v>0</v>
      </c>
      <c r="H91" s="21">
        <f t="shared" si="1"/>
        <v>-3313608.6799999997</v>
      </c>
    </row>
    <row r="92" spans="2:9" x14ac:dyDescent="0.25">
      <c r="B92" s="25"/>
      <c r="C92" s="25"/>
      <c r="D92" s="25"/>
      <c r="E92" s="26" t="s">
        <v>30</v>
      </c>
      <c r="F92" s="27">
        <v>0</v>
      </c>
      <c r="G92" s="27">
        <v>0</v>
      </c>
      <c r="H92" s="28">
        <f>+H91</f>
        <v>-3313608.6799999997</v>
      </c>
    </row>
    <row r="93" spans="2:9" x14ac:dyDescent="0.25">
      <c r="B93" s="50" t="s">
        <v>31</v>
      </c>
      <c r="C93" s="51"/>
      <c r="D93" s="51"/>
      <c r="E93" s="52"/>
      <c r="F93" s="29">
        <f>SUM(F15:F81)</f>
        <v>7298513.6600000001</v>
      </c>
      <c r="G93" s="29">
        <f>SUM(G17:G81)</f>
        <v>-10752926.34</v>
      </c>
      <c r="H93" s="30">
        <f>$H81</f>
        <v>12389062.320000002</v>
      </c>
    </row>
    <row r="94" spans="2:9" x14ac:dyDescent="0.25">
      <c r="B94" s="32"/>
      <c r="C94" s="31"/>
      <c r="D94" s="31"/>
      <c r="E94" s="32"/>
      <c r="F94" s="33"/>
      <c r="G94" s="34"/>
      <c r="H94" s="32"/>
    </row>
    <row r="100" spans="4:5" x14ac:dyDescent="0.25">
      <c r="D100" s="48" t="s">
        <v>78</v>
      </c>
      <c r="E100" s="49"/>
    </row>
    <row r="101" spans="4:5" x14ac:dyDescent="0.25">
      <c r="D101" s="8" t="s">
        <v>79</v>
      </c>
      <c r="E101" s="1"/>
    </row>
    <row r="102" spans="4:5" x14ac:dyDescent="0.25">
      <c r="D102" s="48" t="s">
        <v>80</v>
      </c>
      <c r="E102" s="1"/>
    </row>
    <row r="103" spans="4:5" x14ac:dyDescent="0.25">
      <c r="D103" s="48"/>
      <c r="E103" s="49"/>
    </row>
    <row r="104" spans="4:5" x14ac:dyDescent="0.25">
      <c r="D104" s="8"/>
      <c r="E104" s="1"/>
    </row>
    <row r="105" spans="4:5" x14ac:dyDescent="0.25">
      <c r="D105" s="48" t="s">
        <v>81</v>
      </c>
      <c r="E105" s="1"/>
    </row>
  </sheetData>
  <mergeCells count="11">
    <mergeCell ref="B93:E93"/>
    <mergeCell ref="B82:E82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rintOptions horizontalCentered="1"/>
  <pageMargins left="0.70866141732283472" right="0.70866141732283472" top="0.39370078740157483" bottom="0.74803149606299213" header="0.31496062992125984" footer="0.31496062992125984"/>
  <pageSetup scale="50" fitToWidth="0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2023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2023-11-09T15:39:30Z</cp:lastPrinted>
  <dcterms:created xsi:type="dcterms:W3CDTF">2022-04-04T13:01:07Z</dcterms:created>
  <dcterms:modified xsi:type="dcterms:W3CDTF">2023-11-09T15:54:44Z</dcterms:modified>
</cp:coreProperties>
</file>