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reinoso\Desktop\Portal de Transparencia\9_Presupuesto\2_Ejecución del Presupuesto\2024\datos abiertos\"/>
    </mc:Choice>
  </mc:AlternateContent>
  <bookViews>
    <workbookView xWindow="0" yWindow="0" windowWidth="28800" windowHeight="12180"/>
  </bookViews>
  <sheets>
    <sheet name="P2 Presupuesto Aprobado-Ejec " sheetId="2" r:id="rId1"/>
  </sheets>
  <definedNames>
    <definedName name="_xlnm.Print_Area" localSheetId="0">'P2 Presupuesto Aprobado-Ejec '!$A$1:$E$94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" i="2" l="1"/>
  <c r="D17" i="2"/>
  <c r="D19" i="2"/>
  <c r="D14" i="2"/>
  <c r="D77" i="2" l="1"/>
  <c r="C28" i="2" l="1"/>
  <c r="D28" i="2"/>
  <c r="D18" i="2" l="1"/>
  <c r="D12" i="2"/>
  <c r="D85" i="2" l="1"/>
  <c r="B12" i="2"/>
  <c r="E23" i="2" l="1"/>
  <c r="D54" i="2" l="1"/>
  <c r="C54" i="2"/>
  <c r="C18" i="2"/>
  <c r="C12" i="2"/>
  <c r="E54" i="2"/>
  <c r="B54" i="2"/>
  <c r="D11" i="2" l="1"/>
  <c r="E13" i="2"/>
  <c r="E14" i="2"/>
  <c r="E17" i="2"/>
  <c r="E19" i="2"/>
  <c r="E20" i="2"/>
  <c r="E21" i="2"/>
  <c r="E22" i="2"/>
  <c r="E24" i="2"/>
  <c r="E25" i="2"/>
  <c r="E26" i="2"/>
  <c r="E29" i="2"/>
  <c r="E30" i="2"/>
  <c r="E31" i="2"/>
  <c r="E32" i="2"/>
  <c r="E33" i="2"/>
  <c r="E34" i="2"/>
  <c r="E35" i="2"/>
  <c r="E37" i="2"/>
  <c r="C11" i="2"/>
  <c r="C85" i="2" l="1"/>
  <c r="B28" i="2" l="1"/>
  <c r="B18" i="2"/>
  <c r="E12" i="2" l="1"/>
  <c r="B11" i="2"/>
  <c r="E28" i="2"/>
  <c r="E18" i="2"/>
  <c r="B85" i="2"/>
  <c r="E85" i="2" l="1"/>
</calcChain>
</file>

<file path=xl/sharedStrings.xml><?xml version="1.0" encoding="utf-8"?>
<sst xmlns="http://schemas.openxmlformats.org/spreadsheetml/2006/main" count="92" uniqueCount="92">
  <si>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</si>
  <si>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</si>
  <si>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</si>
  <si>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</si>
  <si>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</si>
  <si>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</si>
  <si>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</si>
  <si>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</si>
  <si>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</si>
  <si>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</si>
  <si>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</si>
  <si>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</si>
  <si>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</si>
  <si>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</si>
  <si>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</si>
  <si>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</si>
  <si>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</si>
  <si>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</si>
  <si>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</si>
  <si>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</si>
  <si>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</si>
  <si>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</si>
  <si>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</si>
  <si>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</si>
  <si>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</si>
  <si>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</si>
  <si>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</si>
  <si>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</si>
  <si>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</si>
  <si>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</si>
  <si>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</si>
  <si>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</si>
  <si>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</si>
  <si>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</si>
  <si>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</si>
  <si>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</si>
  <si>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</si>
  <si>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</si>
  <si>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</si>
  <si>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</si>
  <si>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</si>
  <si>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</si>
  <si>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</si>
  <si>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</si>
  <si>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</si>
  <si>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</si>
  <si>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</si>
  <si>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</si>
  <si>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</si>
  <si>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</si>
  <si>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</si>
  <si>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</si>
  <si>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</si>
  <si>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</si>
  <si>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</si>
  <si>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</si>
  <si>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</si>
  <si>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</si>
  <si>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</si>
  <si>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</si>
  <si>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</si>
  <si>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</si>
  <si>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</si>
  <si>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</si>
  <si>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</si>
  <si>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</si>
  <si>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</si>
  <si>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</si>
  <si>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</si>
  <si>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</si>
  <si>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</si>
  <si>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</si>
  <si>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</si>
  <si>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</si>
  <si>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</si>
  <si>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</si>
  <si>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</si>
  <si>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</si>
  <si>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 xml:space="preserve">Ejecución de Gasto y Aplicaciones financieras </t>
  </si>
  <si>
    <t>Presupuesto Modificado</t>
  </si>
  <si>
    <t>Presupuesto Aprobado</t>
  </si>
  <si>
    <t>Ministerio de Medio Ambiente y Recursos Naturales</t>
  </si>
  <si>
    <t>Acuario Nacional</t>
  </si>
  <si>
    <t>Total General</t>
  </si>
  <si>
    <t xml:space="preserve">Gasto Devengado 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</si>
  <si>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</si>
  <si>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</si>
  <si>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</si>
  <si>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Lic. Julio Arias Trinidad</t>
  </si>
  <si>
    <t>Director Administrativo y Financiero</t>
  </si>
  <si>
    <t>Año 2024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</si>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</sst>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5">
    <xf numFmtId="0" fontId="0" fillId="0" borderId="0" xfId="0"/>
    <xf numFmtId="0" fontId="3" fillId="0" borderId="1" xfId="0" applyFont="1" applyBorder="1" applyAlignment="1">
      <alignment horizontal="left"/>
    </xf>
    <xf numFmtId="0" fontId="3" fillId="0" borderId="0" xfId="0" applyFont="1" applyAlignment="1">
      <alignment horizontal="left" indent="1"/>
    </xf>
    <xf numFmtId="164" fontId="3" fillId="0" borderId="0" xfId="0" applyNumberFormat="1" applyFont="1"/>
    <xf numFmtId="0" fontId="0" fillId="0" borderId="0" xfId="0" applyAlignment="1">
      <alignment horizontal="left" indent="2"/>
    </xf>
    <xf numFmtId="164" fontId="0" fillId="0" borderId="0" xfId="0" applyNumberFormat="1"/>
    <xf numFmtId="0" fontId="2" fillId="2" borderId="2" xfId="0" applyFont="1" applyFill="1" applyBorder="1" applyAlignment="1">
      <alignment vertical="center"/>
    </xf>
    <xf numFmtId="0" fontId="2" fillId="3" borderId="3" xfId="0" applyFont="1" applyFill="1" applyBorder="1" applyAlignment="1">
      <alignment horizontal="center"/>
    </xf>
    <xf numFmtId="0" fontId="0" fillId="0" borderId="7" xfId="0" applyBorder="1"/>
    <xf numFmtId="43" fontId="9" fillId="2" borderId="2" xfId="0" applyNumberFormat="1" applyFont="1" applyFill="1" applyBorder="1"/>
    <xf numFmtId="0" fontId="3" fillId="0" borderId="9" xfId="0" applyFont="1" applyBorder="1" applyAlignment="1">
      <alignment wrapText="1"/>
    </xf>
    <xf numFmtId="0" fontId="0" fillId="0" borderId="9" xfId="0" applyBorder="1" applyAlignment="1">
      <alignment wrapText="1"/>
    </xf>
    <xf numFmtId="43" fontId="0" fillId="0" borderId="0" xfId="0" applyNumberFormat="1"/>
    <xf numFmtId="43" fontId="8" fillId="0" borderId="0" xfId="1" applyFont="1" applyAlignment="1">
      <alignment wrapText="1"/>
    </xf>
    <xf numFmtId="43" fontId="8" fillId="0" borderId="0" xfId="0" applyNumberFormat="1" applyFont="1"/>
    <xf numFmtId="0" fontId="3" fillId="0" borderId="0" xfId="0" applyFont="1"/>
    <xf numFmtId="0" fontId="3" fillId="0" borderId="0" xfId="0" applyFont="1" applyAlignment="1">
      <alignment horizontal="left"/>
    </xf>
    <xf numFmtId="43" fontId="8" fillId="0" borderId="1" xfId="0" applyNumberFormat="1" applyFont="1" applyBorder="1"/>
    <xf numFmtId="164" fontId="3" fillId="0" borderId="1" xfId="0" applyNumberFormat="1" applyFont="1" applyBorder="1"/>
    <xf numFmtId="43" fontId="8" fillId="0" borderId="0" xfId="1" applyFont="1" applyAlignment="1"/>
    <xf numFmtId="43" fontId="5" fillId="0" borderId="0" xfId="0" applyNumberFormat="1" applyFont="1" applyAlignment="1">
      <alignment wrapText="1"/>
    </xf>
    <xf numFmtId="43" fontId="5" fillId="0" borderId="0" xfId="1" applyFont="1" applyAlignment="1">
      <alignment wrapText="1"/>
    </xf>
    <xf numFmtId="43" fontId="5" fillId="0" borderId="0" xfId="1" applyFont="1" applyAlignment="1"/>
    <xf numFmtId="43" fontId="5" fillId="0" borderId="0" xfId="0" applyNumberFormat="1" applyFont="1"/>
    <xf numFmtId="165" fontId="5" fillId="0" borderId="0" xfId="0" applyNumberFormat="1" applyFont="1" applyAlignment="1">
      <alignment wrapText="1"/>
    </xf>
    <xf numFmtId="0" fontId="5" fillId="0" borderId="0" xfId="0" applyFont="1"/>
    <xf numFmtId="43" fontId="8" fillId="0" borderId="0" xfId="0" applyNumberFormat="1" applyFont="1" applyAlignment="1">
      <alignment wrapText="1"/>
    </xf>
    <xf numFmtId="165" fontId="8" fillId="0" borderId="0" xfId="0" applyNumberFormat="1" applyFont="1" applyAlignment="1">
      <alignment wrapText="1"/>
    </xf>
    <xf numFmtId="2" fontId="8" fillId="0" borderId="0" xfId="0" applyNumberFormat="1" applyFont="1"/>
    <xf numFmtId="2" fontId="5" fillId="0" borderId="0" xfId="0" applyNumberFormat="1" applyFont="1"/>
    <xf numFmtId="43" fontId="0" fillId="0" borderId="0" xfId="1" applyFont="1"/>
    <xf numFmtId="43" fontId="9" fillId="2" borderId="2" xfId="1" applyFont="1" applyFill="1" applyBorder="1"/>
    <xf numFmtId="0" fontId="6" fillId="0" borderId="0" xfId="0" applyFont="1" applyAlignment="1">
      <alignment horizontal="center" vertical="top" wrapText="1" readingOrder="1"/>
    </xf>
    <xf numFmtId="0" fontId="2" fillId="3" borderId="8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Alignment="1">
      <alignment horizontal="center" vertical="center" wrapText="1" readingOrder="1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top" wrapText="1" readingOrder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314324</xdr:colOff>
      <xdr:row>2</xdr:row>
      <xdr:rowOff>123825</xdr:rowOff>
    </xdr:from>
    <xdr:to>
      <xdr:col>0</xdr:col>
      <xdr:colOff>2125195</xdr:colOff>
      <xdr:row>6</xdr:row>
      <xdr:rowOff>57150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38324" y="504825"/>
          <a:ext cx="1810871" cy="962025"/>
        </a:xfrm>
        <a:prstGeom prst="rect">
          <a:avLst/>
        </a:prstGeom>
      </xdr:spPr>
    </xdr:pic>
    <xdr:clientData/>
  </xdr:twoCellAnchor>
  <xdr:twoCellAnchor editAs="oneCell">
    <xdr:from>
      <xdr:col>3</xdr:col>
      <xdr:colOff>682610</xdr:colOff>
      <xdr:row>2</xdr:row>
      <xdr:rowOff>236009</xdr:rowOff>
    </xdr:from>
    <xdr:to>
      <xdr:col>4</xdr:col>
      <xdr:colOff>1120760</xdr:colOff>
      <xdr:row>6</xdr:row>
      <xdr:rowOff>23130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72360" y="617009"/>
          <a:ext cx="1411817" cy="8137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94"/>
  <sheetViews>
    <sheetView showGridLines="0" tabSelected="1" zoomScale="90" zoomScaleNormal="90" workbookViewId="0">
      <pane ySplit="10" topLeftCell="A85" activePane="bottomLeft" state="frozen"/>
      <selection activeCell="B1" sqref="B1"/>
      <selection pane="bottomLeft" activeCell="K71" sqref="K70:K71"/>
    </sheetView>
  </sheetViews>
  <sheetFormatPr baseColWidth="10" defaultColWidth="11.42578125" defaultRowHeight="15" x14ac:dyDescent="0.25"/>
  <cols>
    <col min="1" max="1" width="69" customWidth="1"/>
    <col min="2" max="2" width="17.5703125" customWidth="1"/>
    <col min="3" max="3" width="16.7109375" customWidth="1"/>
    <col min="4" max="4" width="14.5703125" bestFit="1" customWidth="1"/>
    <col min="5" max="5" width="18.42578125" customWidth="1"/>
  </cols>
  <sheetData>
    <row r="3" spans="1:6" ht="28.5" customHeight="1" x14ac:dyDescent="0.25">
      <c r="A3" s="35" t="s">
        <v>81</v>
      </c>
      <c r="B3" s="36"/>
      <c r="C3" s="36"/>
      <c r="D3" s="36"/>
      <c r="E3" s="36"/>
    </row>
    <row r="4" spans="1:6" ht="21" customHeight="1" x14ac:dyDescent="0.25">
      <c r="A4" s="37" t="s">
        <v>82</v>
      </c>
      <c r="B4" s="38"/>
      <c r="C4" s="38"/>
      <c r="D4" s="38"/>
      <c r="E4" s="38"/>
    </row>
    <row r="5" spans="1:6" ht="15.75" x14ac:dyDescent="0.25">
      <c r="A5" s="42" t="s">
        <v>90</v>
      </c>
      <c r="B5" s="43"/>
      <c r="C5" s="43"/>
      <c r="D5" s="43"/>
      <c r="E5" s="43"/>
    </row>
    <row r="6" spans="1:6" ht="15.75" customHeight="1" x14ac:dyDescent="0.25">
      <c r="A6" s="44" t="s">
        <v>78</v>
      </c>
      <c r="B6" s="32"/>
      <c r="C6" s="32"/>
      <c r="D6" s="32"/>
      <c r="E6" s="32"/>
    </row>
    <row r="7" spans="1:6" ht="15.75" customHeight="1" x14ac:dyDescent="0.25">
      <c r="A7" s="32" t="s">
        <v>75</v>
      </c>
      <c r="B7" s="32"/>
      <c r="C7" s="32"/>
      <c r="D7" s="32"/>
      <c r="E7" s="32"/>
    </row>
    <row r="8" spans="1:6" x14ac:dyDescent="0.25">
      <c r="C8" s="12"/>
      <c r="D8" s="12"/>
    </row>
    <row r="9" spans="1:6" ht="25.5" customHeight="1" x14ac:dyDescent="0.25">
      <c r="A9" s="39" t="s">
        <v>65</v>
      </c>
      <c r="B9" s="40" t="s">
        <v>80</v>
      </c>
      <c r="C9" s="40" t="s">
        <v>79</v>
      </c>
      <c r="D9" s="33" t="s">
        <v>84</v>
      </c>
      <c r="E9" s="34"/>
    </row>
    <row r="10" spans="1:6" x14ac:dyDescent="0.25">
      <c r="A10" s="39"/>
      <c r="B10" s="41"/>
      <c r="C10" s="41"/>
      <c r="D10" s="7" t="s">
        <v>77</v>
      </c>
      <c r="E10" s="7" t="s">
        <v>76</v>
      </c>
    </row>
    <row r="11" spans="1:6" ht="15.75" x14ac:dyDescent="0.25">
      <c r="A11" s="1" t="s">
        <v>0</v>
      </c>
      <c r="B11" s="17">
        <f>B12+B18+B28+B54</f>
        <v>131500000</v>
      </c>
      <c r="C11" s="17">
        <f>C12+C18+C28+C54</f>
        <v>0</v>
      </c>
      <c r="D11" s="18">
        <f>D12+D18+D28+D54</f>
        <v>5263417</v>
      </c>
      <c r="E11" s="18"/>
    </row>
    <row r="12" spans="1:6" ht="15.75" x14ac:dyDescent="0.25">
      <c r="A12" s="2" t="s">
        <v>1</v>
      </c>
      <c r="B12" s="13">
        <f>SUM(B13:B17)</f>
        <v>81997031</v>
      </c>
      <c r="C12" s="19">
        <f>SUM(C13:C17)</f>
        <v>0</v>
      </c>
      <c r="D12" s="13">
        <f>SUM(D13:D17)</f>
        <v>5117057</v>
      </c>
      <c r="E12" s="14">
        <f>SUM(D12:D12)</f>
        <v>5117057</v>
      </c>
    </row>
    <row r="13" spans="1:6" ht="15.75" x14ac:dyDescent="0.25">
      <c r="A13" s="4" t="s">
        <v>2</v>
      </c>
      <c r="B13" s="20">
        <v>62603446</v>
      </c>
      <c r="C13" s="20"/>
      <c r="D13" s="21">
        <f>2102668+1362800+272000</f>
        <v>3737468</v>
      </c>
      <c r="E13" s="23">
        <f>SUM(D13:D13)</f>
        <v>3737468</v>
      </c>
    </row>
    <row r="14" spans="1:6" ht="15.75" x14ac:dyDescent="0.25">
      <c r="A14" s="4" t="s">
        <v>3</v>
      </c>
      <c r="B14" s="20">
        <v>10972600</v>
      </c>
      <c r="C14" s="20"/>
      <c r="D14" s="21">
        <f>373000+34000+40000+73800</f>
        <v>520800</v>
      </c>
      <c r="E14" s="23">
        <f>SUM(D14:D14)</f>
        <v>520800</v>
      </c>
    </row>
    <row r="15" spans="1:6" ht="15.75" x14ac:dyDescent="0.25">
      <c r="A15" s="4" t="s">
        <v>4</v>
      </c>
      <c r="B15" s="20"/>
      <c r="C15" s="20"/>
      <c r="D15" s="21">
        <v>193175</v>
      </c>
      <c r="E15" s="25"/>
      <c r="F15" s="8"/>
    </row>
    <row r="16" spans="1:6" ht="15.75" x14ac:dyDescent="0.25">
      <c r="A16" s="4" t="s">
        <v>5</v>
      </c>
      <c r="B16" s="20"/>
      <c r="C16" s="20"/>
      <c r="D16" s="24"/>
      <c r="E16" s="25"/>
    </row>
    <row r="17" spans="1:5" ht="15.75" x14ac:dyDescent="0.25">
      <c r="A17" s="4" t="s">
        <v>6</v>
      </c>
      <c r="B17" s="20">
        <v>8420985</v>
      </c>
      <c r="C17" s="20"/>
      <c r="D17" s="21">
        <f>189221+189488+27356+99033+99173+13808+22121+22152+3262</f>
        <v>665614</v>
      </c>
      <c r="E17" s="23">
        <f>SUM(D17:D17)</f>
        <v>665614</v>
      </c>
    </row>
    <row r="18" spans="1:5" ht="15.75" x14ac:dyDescent="0.25">
      <c r="A18" s="2" t="s">
        <v>7</v>
      </c>
      <c r="B18" s="26">
        <f>SUM(B19:B27)</f>
        <v>16270544</v>
      </c>
      <c r="C18" s="26">
        <f>SUM(C19:C26)</f>
        <v>0</v>
      </c>
      <c r="D18" s="26">
        <f>SUM(D19:D27)</f>
        <v>146360</v>
      </c>
      <c r="E18" s="14">
        <f>SUM(D18:D18)</f>
        <v>146360</v>
      </c>
    </row>
    <row r="19" spans="1:5" ht="15.75" x14ac:dyDescent="0.25">
      <c r="A19" s="4" t="s">
        <v>8</v>
      </c>
      <c r="B19" s="20">
        <v>6764181</v>
      </c>
      <c r="C19" s="20"/>
      <c r="D19" s="21">
        <f>54270+20007+6682</f>
        <v>80959</v>
      </c>
      <c r="E19" s="23">
        <f>SUM(D19:D19)</f>
        <v>80959</v>
      </c>
    </row>
    <row r="20" spans="1:5" ht="15.75" x14ac:dyDescent="0.25">
      <c r="A20" s="4" t="s">
        <v>9</v>
      </c>
      <c r="B20" s="20">
        <v>654000</v>
      </c>
      <c r="C20" s="20"/>
      <c r="D20" s="24" t="s">
        <v>91</v>
      </c>
      <c r="E20" s="23">
        <f>SUM(D20:D20)</f>
        <v>0</v>
      </c>
    </row>
    <row r="21" spans="1:5" ht="15.75" x14ac:dyDescent="0.25">
      <c r="A21" s="4" t="s">
        <v>10</v>
      </c>
      <c r="B21" s="20">
        <v>500000</v>
      </c>
      <c r="C21" s="20"/>
      <c r="D21" s="24"/>
      <c r="E21" s="23">
        <f>SUM(D21:D21)</f>
        <v>0</v>
      </c>
    </row>
    <row r="22" spans="1:5" ht="15.75" x14ac:dyDescent="0.25">
      <c r="A22" s="4" t="s">
        <v>11</v>
      </c>
      <c r="B22" s="20"/>
      <c r="C22" s="20"/>
      <c r="D22" s="24"/>
      <c r="E22" s="23">
        <f>SUM(D22:D22)</f>
        <v>0</v>
      </c>
    </row>
    <row r="23" spans="1:5" ht="15.75" x14ac:dyDescent="0.25">
      <c r="A23" s="4" t="s">
        <v>12</v>
      </c>
      <c r="B23" s="20"/>
      <c r="C23" s="20"/>
      <c r="D23" s="24"/>
      <c r="E23" s="23">
        <f>SUM(D23:D23)</f>
        <v>0</v>
      </c>
    </row>
    <row r="24" spans="1:5" ht="15.75" x14ac:dyDescent="0.25">
      <c r="A24" s="4" t="s">
        <v>13</v>
      </c>
      <c r="B24" s="20">
        <v>978683</v>
      </c>
      <c r="C24" s="20"/>
      <c r="D24" s="21">
        <v>65076</v>
      </c>
      <c r="E24" s="23">
        <f>SUM(D24:D24)</f>
        <v>65076</v>
      </c>
    </row>
    <row r="25" spans="1:5" ht="15.75" x14ac:dyDescent="0.25">
      <c r="A25" s="4" t="s">
        <v>14</v>
      </c>
      <c r="B25" s="20">
        <v>3140000</v>
      </c>
      <c r="C25" s="20"/>
      <c r="D25" s="21"/>
      <c r="E25" s="23">
        <f>SUM(D25:D25)</f>
        <v>0</v>
      </c>
    </row>
    <row r="26" spans="1:5" ht="15.75" x14ac:dyDescent="0.25">
      <c r="A26" s="4" t="s">
        <v>15</v>
      </c>
      <c r="B26" s="20">
        <v>2033680</v>
      </c>
      <c r="C26" s="20"/>
      <c r="D26" s="21">
        <v>325</v>
      </c>
      <c r="E26" s="23">
        <f>SUM(D26:D26)</f>
        <v>325</v>
      </c>
    </row>
    <row r="27" spans="1:5" ht="15.75" x14ac:dyDescent="0.25">
      <c r="A27" s="4" t="s">
        <v>16</v>
      </c>
      <c r="B27" s="20">
        <v>2200000</v>
      </c>
      <c r="C27" s="20"/>
      <c r="D27" s="24"/>
      <c r="E27" s="23"/>
    </row>
    <row r="28" spans="1:5" ht="15.75" x14ac:dyDescent="0.25">
      <c r="A28" s="2" t="s">
        <v>17</v>
      </c>
      <c r="B28" s="26">
        <f>SUM(B29:B37)</f>
        <v>23184627</v>
      </c>
      <c r="C28" s="26">
        <f t="shared" ref="C28:D28" si="0">SUM(C29:C37)</f>
        <v>0</v>
      </c>
      <c r="D28" s="26">
        <f t="shared" si="0"/>
        <v>0</v>
      </c>
      <c r="E28" s="14">
        <f>SUM(D28:D28)</f>
        <v>0</v>
      </c>
    </row>
    <row r="29" spans="1:5" ht="15.75" x14ac:dyDescent="0.25">
      <c r="A29" s="4" t="s">
        <v>18</v>
      </c>
      <c r="B29" s="20">
        <v>3783628</v>
      </c>
      <c r="C29" s="20"/>
      <c r="D29" s="21"/>
      <c r="E29" s="23">
        <f>SUM(D29:D29)</f>
        <v>0</v>
      </c>
    </row>
    <row r="30" spans="1:5" ht="15.75" x14ac:dyDescent="0.25">
      <c r="A30" s="4" t="s">
        <v>19</v>
      </c>
      <c r="B30" s="20"/>
      <c r="C30" s="20"/>
      <c r="D30" s="24"/>
      <c r="E30" s="23">
        <f>SUM(D30:D30)</f>
        <v>0</v>
      </c>
    </row>
    <row r="31" spans="1:5" ht="15.75" x14ac:dyDescent="0.25">
      <c r="A31" s="4" t="s">
        <v>20</v>
      </c>
      <c r="B31" s="20">
        <v>650000</v>
      </c>
      <c r="C31" s="20"/>
      <c r="D31" s="24"/>
      <c r="E31" s="23">
        <f>SUM(D31:D31)</f>
        <v>0</v>
      </c>
    </row>
    <row r="32" spans="1:5" ht="15.75" x14ac:dyDescent="0.25">
      <c r="A32" s="4" t="s">
        <v>21</v>
      </c>
      <c r="B32" s="20">
        <v>437500</v>
      </c>
      <c r="C32" s="20"/>
      <c r="D32" s="24"/>
      <c r="E32" s="23">
        <f>SUM(D32:D32)</f>
        <v>0</v>
      </c>
    </row>
    <row r="33" spans="1:5" ht="15.75" x14ac:dyDescent="0.25">
      <c r="A33" s="4" t="s">
        <v>22</v>
      </c>
      <c r="B33" s="20"/>
      <c r="C33" s="20"/>
      <c r="D33" s="24"/>
      <c r="E33" s="23">
        <f>SUM(D33:D33)</f>
        <v>0</v>
      </c>
    </row>
    <row r="34" spans="1:5" ht="15.75" x14ac:dyDescent="0.25">
      <c r="A34" s="4" t="s">
        <v>23</v>
      </c>
      <c r="B34" s="20">
        <v>500000</v>
      </c>
      <c r="C34" s="20"/>
      <c r="D34" s="24"/>
      <c r="E34" s="23">
        <f>SUM(D34:D34)</f>
        <v>0</v>
      </c>
    </row>
    <row r="35" spans="1:5" ht="15.75" x14ac:dyDescent="0.25">
      <c r="A35" s="4" t="s">
        <v>24</v>
      </c>
      <c r="B35" s="20">
        <v>11793030</v>
      </c>
      <c r="C35" s="20"/>
      <c r="D35" s="24"/>
      <c r="E35" s="23">
        <f>SUM(D35:D35)</f>
        <v>0</v>
      </c>
    </row>
    <row r="36" spans="1:5" ht="15.75" x14ac:dyDescent="0.25">
      <c r="A36" s="4" t="s">
        <v>25</v>
      </c>
      <c r="B36" s="20"/>
      <c r="C36" s="20"/>
      <c r="D36" s="24"/>
      <c r="E36" s="23"/>
    </row>
    <row r="37" spans="1:5" ht="15.75" x14ac:dyDescent="0.25">
      <c r="A37" s="4" t="s">
        <v>26</v>
      </c>
      <c r="B37" s="20">
        <v>6020469</v>
      </c>
      <c r="C37" s="20"/>
      <c r="D37" s="24"/>
      <c r="E37" s="23">
        <f>SUM(D37:D37)</f>
        <v>0</v>
      </c>
    </row>
    <row r="38" spans="1:5" ht="15.75" x14ac:dyDescent="0.25">
      <c r="A38" s="2" t="s">
        <v>27</v>
      </c>
      <c r="B38" s="27"/>
      <c r="C38" s="27"/>
    </row>
    <row r="39" spans="1:5" ht="15.75" x14ac:dyDescent="0.25">
      <c r="A39" s="4" t="s">
        <v>28</v>
      </c>
      <c r="B39" s="24"/>
      <c r="C39" s="24"/>
    </row>
    <row r="40" spans="1:5" ht="15.75" x14ac:dyDescent="0.25">
      <c r="A40" s="4" t="s">
        <v>29</v>
      </c>
      <c r="B40" s="24"/>
      <c r="C40" s="24"/>
    </row>
    <row r="41" spans="1:5" ht="15.75" x14ac:dyDescent="0.25">
      <c r="A41" s="4" t="s">
        <v>30</v>
      </c>
      <c r="B41" s="24"/>
      <c r="C41" s="24"/>
    </row>
    <row r="42" spans="1:5" ht="15.75" x14ac:dyDescent="0.25">
      <c r="A42" s="4" t="s">
        <v>31</v>
      </c>
      <c r="B42" s="24"/>
      <c r="C42" s="24"/>
    </row>
    <row r="43" spans="1:5" ht="15.75" x14ac:dyDescent="0.25">
      <c r="A43" s="4" t="s">
        <v>32</v>
      </c>
      <c r="B43" s="24"/>
      <c r="C43" s="24"/>
    </row>
    <row r="44" spans="1:5" ht="15.75" x14ac:dyDescent="0.25">
      <c r="A44" s="4" t="s">
        <v>33</v>
      </c>
      <c r="B44" s="24"/>
      <c r="C44" s="24"/>
    </row>
    <row r="45" spans="1:5" ht="15.75" x14ac:dyDescent="0.25">
      <c r="A45" s="4" t="s">
        <v>34</v>
      </c>
      <c r="B45" s="24"/>
      <c r="C45" s="24"/>
    </row>
    <row r="46" spans="1:5" ht="15.75" x14ac:dyDescent="0.25">
      <c r="A46" s="4" t="s">
        <v>35</v>
      </c>
      <c r="B46" s="27"/>
      <c r="C46" s="25"/>
    </row>
    <row r="47" spans="1:5" ht="15.75" x14ac:dyDescent="0.25">
      <c r="A47" s="2" t="s">
        <v>36</v>
      </c>
      <c r="B47" s="24"/>
      <c r="C47" s="25"/>
    </row>
    <row r="48" spans="1:5" ht="15.75" x14ac:dyDescent="0.25">
      <c r="A48" s="4" t="s">
        <v>37</v>
      </c>
      <c r="B48" s="24"/>
      <c r="C48" s="25"/>
    </row>
    <row r="49" spans="1:5" ht="15.75" x14ac:dyDescent="0.25">
      <c r="A49" s="4" t="s">
        <v>38</v>
      </c>
      <c r="B49" s="24"/>
      <c r="C49" s="25"/>
    </row>
    <row r="50" spans="1:5" ht="15.75" x14ac:dyDescent="0.25">
      <c r="A50" s="4" t="s">
        <v>39</v>
      </c>
      <c r="B50" s="24"/>
      <c r="C50" s="25"/>
    </row>
    <row r="51" spans="1:5" ht="15.75" x14ac:dyDescent="0.25">
      <c r="A51" s="4" t="s">
        <v>40</v>
      </c>
      <c r="B51" s="24"/>
      <c r="C51" s="25"/>
    </row>
    <row r="52" spans="1:5" ht="15.75" x14ac:dyDescent="0.25">
      <c r="A52" s="4" t="s">
        <v>41</v>
      </c>
      <c r="B52" s="24"/>
      <c r="C52" s="25"/>
    </row>
    <row r="53" spans="1:5" ht="15.75" x14ac:dyDescent="0.25">
      <c r="A53" s="4" t="s">
        <v>42</v>
      </c>
      <c r="B53" s="24"/>
      <c r="C53" s="25"/>
    </row>
    <row r="54" spans="1:5" ht="15.75" x14ac:dyDescent="0.25">
      <c r="A54" s="2" t="s">
        <v>43</v>
      </c>
      <c r="B54" s="26">
        <f>SUM(B55:B63)</f>
        <v>10047798</v>
      </c>
      <c r="C54" s="26">
        <f>SUM(C55:C63)</f>
        <v>0</v>
      </c>
      <c r="D54" s="26">
        <f>SUM(D55:D63)</f>
        <v>0</v>
      </c>
      <c r="E54">
        <f t="shared" ref="E54" si="1">SUM(E55:E63)</f>
        <v>0</v>
      </c>
    </row>
    <row r="55" spans="1:5" ht="15.75" x14ac:dyDescent="0.25">
      <c r="A55" s="4" t="s">
        <v>44</v>
      </c>
      <c r="B55" s="20">
        <v>1363245</v>
      </c>
      <c r="C55" s="22"/>
    </row>
    <row r="56" spans="1:5" ht="15.75" x14ac:dyDescent="0.25">
      <c r="A56" s="4" t="s">
        <v>45</v>
      </c>
      <c r="B56" s="20"/>
      <c r="C56" s="22"/>
    </row>
    <row r="57" spans="1:5" ht="15.75" x14ac:dyDescent="0.25">
      <c r="A57" s="4" t="s">
        <v>46</v>
      </c>
      <c r="B57" s="20">
        <v>500000</v>
      </c>
      <c r="C57" s="22"/>
    </row>
    <row r="58" spans="1:5" ht="15.75" x14ac:dyDescent="0.25">
      <c r="A58" s="4" t="s">
        <v>47</v>
      </c>
      <c r="B58" s="20"/>
      <c r="C58" s="22"/>
    </row>
    <row r="59" spans="1:5" ht="15.75" x14ac:dyDescent="0.25">
      <c r="A59" s="4" t="s">
        <v>48</v>
      </c>
      <c r="B59" s="20">
        <v>1500000</v>
      </c>
      <c r="C59" s="22"/>
    </row>
    <row r="60" spans="1:5" x14ac:dyDescent="0.25">
      <c r="A60" s="4" t="s">
        <v>49</v>
      </c>
      <c r="B60" s="5"/>
      <c r="C60" s="5"/>
    </row>
    <row r="61" spans="1:5" x14ac:dyDescent="0.25">
      <c r="A61" s="4" t="s">
        <v>50</v>
      </c>
      <c r="B61" s="5">
        <v>3684553</v>
      </c>
      <c r="C61" s="5"/>
    </row>
    <row r="62" spans="1:5" x14ac:dyDescent="0.25">
      <c r="A62" s="4" t="s">
        <v>51</v>
      </c>
      <c r="B62" s="5">
        <v>3000000</v>
      </c>
      <c r="C62" s="5"/>
    </row>
    <row r="63" spans="1:5" x14ac:dyDescent="0.25">
      <c r="A63" s="4" t="s">
        <v>52</v>
      </c>
      <c r="B63" s="5"/>
      <c r="C63" s="5"/>
    </row>
    <row r="64" spans="1:5" x14ac:dyDescent="0.25">
      <c r="A64" s="2" t="s">
        <v>53</v>
      </c>
      <c r="B64" s="3"/>
      <c r="C64" s="3"/>
    </row>
    <row r="65" spans="1:5" x14ac:dyDescent="0.25">
      <c r="A65" s="4" t="s">
        <v>54</v>
      </c>
      <c r="B65" s="5"/>
      <c r="C65" s="5"/>
    </row>
    <row r="66" spans="1:5" x14ac:dyDescent="0.25">
      <c r="A66" s="4" t="s">
        <v>55</v>
      </c>
      <c r="B66" s="5"/>
      <c r="C66" s="5"/>
    </row>
    <row r="67" spans="1:5" x14ac:dyDescent="0.25">
      <c r="A67" s="4" t="s">
        <v>56</v>
      </c>
      <c r="B67" s="5"/>
      <c r="C67" s="5"/>
    </row>
    <row r="68" spans="1:5" x14ac:dyDescent="0.25">
      <c r="A68" s="4" t="s">
        <v>57</v>
      </c>
      <c r="B68" s="5"/>
      <c r="C68" s="5"/>
    </row>
    <row r="69" spans="1:5" x14ac:dyDescent="0.25">
      <c r="A69" s="2" t="s">
        <v>58</v>
      </c>
      <c r="B69" s="3"/>
      <c r="C69" s="3"/>
    </row>
    <row r="70" spans="1:5" x14ac:dyDescent="0.25">
      <c r="A70" s="4" t="s">
        <v>59</v>
      </c>
      <c r="B70" s="5"/>
      <c r="C70" s="5"/>
    </row>
    <row r="71" spans="1:5" x14ac:dyDescent="0.25">
      <c r="A71" s="4" t="s">
        <v>60</v>
      </c>
      <c r="B71" s="5"/>
      <c r="C71" s="5"/>
    </row>
    <row r="72" spans="1:5" x14ac:dyDescent="0.25">
      <c r="A72" s="2" t="s">
        <v>61</v>
      </c>
      <c r="B72" s="3"/>
      <c r="C72" s="3"/>
    </row>
    <row r="73" spans="1:5" x14ac:dyDescent="0.25">
      <c r="A73" s="4" t="s">
        <v>62</v>
      </c>
      <c r="B73" s="5"/>
      <c r="C73" s="5"/>
    </row>
    <row r="74" spans="1:5" x14ac:dyDescent="0.25">
      <c r="A74" s="4" t="s">
        <v>63</v>
      </c>
      <c r="B74" s="5"/>
      <c r="C74" s="5"/>
    </row>
    <row r="75" spans="1:5" x14ac:dyDescent="0.25">
      <c r="A75" s="4" t="s">
        <v>64</v>
      </c>
      <c r="B75" s="5"/>
      <c r="C75" s="5"/>
    </row>
    <row r="76" spans="1:5" x14ac:dyDescent="0.25">
      <c r="A76" s="1" t="s">
        <v>66</v>
      </c>
      <c r="B76" s="18"/>
      <c r="C76" s="18"/>
      <c r="D76" s="18"/>
      <c r="E76" s="18"/>
    </row>
    <row r="77" spans="1:5" x14ac:dyDescent="0.25">
      <c r="A77" s="2" t="s">
        <v>67</v>
      </c>
      <c r="B77" s="3"/>
      <c r="C77" s="3"/>
      <c r="D77" s="30">
        <f>+D78</f>
        <v>0</v>
      </c>
    </row>
    <row r="78" spans="1:5" x14ac:dyDescent="0.25">
      <c r="A78" s="4" t="s">
        <v>68</v>
      </c>
      <c r="B78" s="5"/>
      <c r="C78" s="5"/>
      <c r="D78" s="30"/>
    </row>
    <row r="79" spans="1:5" x14ac:dyDescent="0.25">
      <c r="A79" s="4" t="s">
        <v>69</v>
      </c>
      <c r="B79" s="5"/>
      <c r="C79" s="5"/>
    </row>
    <row r="80" spans="1:5" ht="15.75" x14ac:dyDescent="0.25">
      <c r="A80" s="2" t="s">
        <v>70</v>
      </c>
      <c r="B80" s="3"/>
      <c r="C80" s="3"/>
      <c r="E80" s="28"/>
    </row>
    <row r="81" spans="1:5" ht="15.75" x14ac:dyDescent="0.25">
      <c r="A81" s="4" t="s">
        <v>71</v>
      </c>
      <c r="B81" s="5"/>
      <c r="C81" s="5"/>
      <c r="E81" s="29"/>
    </row>
    <row r="82" spans="1:5" x14ac:dyDescent="0.25">
      <c r="A82" s="4" t="s">
        <v>72</v>
      </c>
      <c r="B82" s="5"/>
      <c r="C82" s="5"/>
    </row>
    <row r="83" spans="1:5" x14ac:dyDescent="0.25">
      <c r="A83" s="2" t="s">
        <v>73</v>
      </c>
      <c r="B83" s="3"/>
      <c r="C83" s="3"/>
    </row>
    <row r="84" spans="1:5" x14ac:dyDescent="0.25">
      <c r="A84" s="4" t="s">
        <v>74</v>
      </c>
      <c r="B84" s="5"/>
      <c r="C84" s="5"/>
      <c r="D84" s="12"/>
      <c r="E84" s="12"/>
    </row>
    <row r="85" spans="1:5" ht="15.75" x14ac:dyDescent="0.25">
      <c r="A85" s="6" t="s">
        <v>83</v>
      </c>
      <c r="B85" s="31">
        <f>B12+B18+B28+B54</f>
        <v>131500000</v>
      </c>
      <c r="C85" s="9">
        <f>C12+C18+C28+C54</f>
        <v>0</v>
      </c>
      <c r="D85" s="9">
        <f>D12+D18+D77+D28</f>
        <v>5263417</v>
      </c>
      <c r="E85" s="9">
        <f t="shared" ref="E85" si="2">E12+E18+E28+E54+E77+E80</f>
        <v>5263417</v>
      </c>
    </row>
    <row r="86" spans="1:5" x14ac:dyDescent="0.25">
      <c r="B86" s="30"/>
    </row>
    <row r="87" spans="1:5" x14ac:dyDescent="0.25">
      <c r="B87" s="30"/>
    </row>
    <row r="88" spans="1:5" x14ac:dyDescent="0.25">
      <c r="B88" s="30"/>
    </row>
    <row r="89" spans="1:5" x14ac:dyDescent="0.25">
      <c r="B89" s="30"/>
    </row>
    <row r="90" spans="1:5" x14ac:dyDescent="0.25">
      <c r="B90" s="30"/>
      <c r="C90" s="16" t="s">
        <v>88</v>
      </c>
    </row>
    <row r="91" spans="1:5" ht="15.75" thickBot="1" x14ac:dyDescent="0.3">
      <c r="C91" s="15" t="s">
        <v>89</v>
      </c>
    </row>
    <row r="92" spans="1:5" ht="30.75" thickBot="1" x14ac:dyDescent="0.3">
      <c r="A92" s="10" t="s">
        <v>85</v>
      </c>
      <c r="C92" s="16"/>
    </row>
    <row r="93" spans="1:5" ht="24.75" customHeight="1" thickBot="1" x14ac:dyDescent="0.3">
      <c r="A93" s="10" t="s">
        <v>86</v>
      </c>
      <c r="C93" s="15"/>
    </row>
    <row r="94" spans="1:5" ht="75.75" thickBot="1" x14ac:dyDescent="0.3">
      <c r="A94" s="11" t="s">
        <v>87</v>
      </c>
    </row>
  </sheetData>
  <mergeCells count="9">
    <mergeCell ref="A7:E7"/>
    <mergeCell ref="D9:E9"/>
    <mergeCell ref="A3:E3"/>
    <mergeCell ref="A4:E4"/>
    <mergeCell ref="A9:A10"/>
    <mergeCell ref="B9:B10"/>
    <mergeCell ref="C9:C10"/>
    <mergeCell ref="A5:E5"/>
    <mergeCell ref="A6:E6"/>
  </mergeCells>
  <pageMargins left="0.7" right="0.7" top="0.75" bottom="0.75" header="0.3" footer="0.3"/>
  <pageSetup paperSize="8" scale="4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P2 Presupuesto Aprobado-Ejec </vt:lpstr>
      <vt:lpstr>'P2 Presupuesto Aprobado-Ejec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Josue Reinoso</cp:lastModifiedBy>
  <cp:lastPrinted>2024-02-13T16:56:27Z</cp:lastPrinted>
  <dcterms:created xsi:type="dcterms:W3CDTF">2021-07-29T18:58:50Z</dcterms:created>
  <dcterms:modified xsi:type="dcterms:W3CDTF">2024-02-13T16:57:59Z</dcterms:modified>
</cp:coreProperties>
</file>