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gresos y Egresos\2024\Septiembre\datos abiertos\"/>
    </mc:Choice>
  </mc:AlternateContent>
  <bookViews>
    <workbookView xWindow="0" yWindow="0" windowWidth="28800" windowHeight="12180"/>
  </bookViews>
  <sheets>
    <sheet name="Enero 2024" sheetId="1" r:id="rId1"/>
  </sheets>
  <definedNames>
    <definedName name="_xlnm.Print_Area" localSheetId="0">'Enero 2024'!$A$1:$G$130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1" i="1" l="1"/>
  <c r="G15" i="1"/>
  <c r="E122" i="1" l="1"/>
  <c r="E112" i="1"/>
  <c r="G16" i="1" l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E111" i="1" l="1"/>
  <c r="G111" i="1" s="1"/>
  <c r="G112" i="1" s="1"/>
  <c r="F122" i="1" l="1"/>
  <c r="G113" i="1" l="1"/>
  <c r="G114" i="1" s="1"/>
  <c r="G115" i="1" s="1"/>
  <c r="G116" i="1" s="1"/>
  <c r="G117" i="1" s="1"/>
  <c r="G118" i="1" s="1"/>
  <c r="G119" i="1" s="1"/>
  <c r="G120" i="1" s="1"/>
  <c r="G121" i="1" s="1"/>
  <c r="G122" i="1" l="1"/>
</calcChain>
</file>

<file path=xl/sharedStrings.xml><?xml version="1.0" encoding="utf-8"?>
<sst xmlns="http://schemas.openxmlformats.org/spreadsheetml/2006/main" count="262" uniqueCount="127">
  <si>
    <t>FECHA</t>
  </si>
  <si>
    <t>NÚMERO DE LIB</t>
  </si>
  <si>
    <t>OBJETAL</t>
  </si>
  <si>
    <t>DETALLE</t>
  </si>
  <si>
    <t>DÉBITO</t>
  </si>
  <si>
    <t>CRÉDITO</t>
  </si>
  <si>
    <t>BALANCE</t>
  </si>
  <si>
    <t>BALANCE INICIAL</t>
  </si>
  <si>
    <t>1.4.1.2.01</t>
  </si>
  <si>
    <t>2.1.5.2.01</t>
  </si>
  <si>
    <t>2.1.5.1.01</t>
  </si>
  <si>
    <t>2.1.5.3.01</t>
  </si>
  <si>
    <t xml:space="preserve"> APLICACIONES FINANCIERAS</t>
  </si>
  <si>
    <t>4.1.</t>
  </si>
  <si>
    <t xml:space="preserve"> INCREMENTO DE ACTIVOS FINANCIEROS</t>
  </si>
  <si>
    <t>4.1.1</t>
  </si>
  <si>
    <t>INCREMENTO DE ACTIVOS FINANCIEROS CORRIENTES</t>
  </si>
  <si>
    <t>4.1.2</t>
  </si>
  <si>
    <t>INCREMENTO DE ACTIVOS FINANCIEROS NO CORRIENTES</t>
  </si>
  <si>
    <t>4.2.</t>
  </si>
  <si>
    <t xml:space="preserve"> DISMINUCIÓN DE PASIVOS</t>
  </si>
  <si>
    <t>4.2.1</t>
  </si>
  <si>
    <t xml:space="preserve"> DISMINUCIÓN DE PASIVOS CORRIENTES</t>
  </si>
  <si>
    <t>4.2.2.</t>
  </si>
  <si>
    <t>DISMINUCIÓN DE PASIVOS NO CORRIENTES</t>
  </si>
  <si>
    <t>4.3.</t>
  </si>
  <si>
    <t>DISMINUCIÓN DE FONDOS DE TERCEROS</t>
  </si>
  <si>
    <t>4.3.5</t>
  </si>
  <si>
    <t>DISMINUCIÓN DEPÓSITOS FONDOS DE TERCEROS</t>
  </si>
  <si>
    <t>TOTAL APLICACIONES FINANCIERAS</t>
  </si>
  <si>
    <t xml:space="preserve">MONTO NETO    </t>
  </si>
  <si>
    <t xml:space="preserve">Total Gastos      </t>
  </si>
  <si>
    <t>Cuenta Bancaria: 010-391957-0</t>
  </si>
  <si>
    <t>1.4.2.2.01</t>
  </si>
  <si>
    <t>TRANSFERENCIA CAPITAL</t>
  </si>
  <si>
    <t>TRANSFERENCIA CORRIENTE</t>
  </si>
  <si>
    <t>1.5.1.2.99</t>
  </si>
  <si>
    <t>INGRESOS POR VENTAS DE SERVICIOS</t>
  </si>
  <si>
    <t>N/A</t>
  </si>
  <si>
    <t>ACUARIO NACIONAL</t>
  </si>
  <si>
    <t>2.2.1.3.01</t>
  </si>
  <si>
    <t>2.1.1.3.01</t>
  </si>
  <si>
    <t>COMICIONES BANCARIAS</t>
  </si>
  <si>
    <t>2.1.2.2.05</t>
  </si>
  <si>
    <t>2.2.6.3.01</t>
  </si>
  <si>
    <t>2.3.1.1.01</t>
  </si>
  <si>
    <t>2.1.1.1.01</t>
  </si>
  <si>
    <t>ALTICE DOMINICNA</t>
  </si>
  <si>
    <t>2.2.1.5.01</t>
  </si>
  <si>
    <t>2.1.1.2.08</t>
  </si>
  <si>
    <t>2.3.9.6.01</t>
  </si>
  <si>
    <t>SENASA</t>
  </si>
  <si>
    <t>2.2.7.2.08</t>
  </si>
  <si>
    <t>TONER DEPT MULTISERVICIOS EORG, SRL</t>
  </si>
  <si>
    <t>2.2.5.3.02</t>
  </si>
  <si>
    <t>MERCA DEL ATLANTICO, SRL</t>
  </si>
  <si>
    <t>2.2.9.2.03</t>
  </si>
  <si>
    <t>2.3.9.8.02</t>
  </si>
  <si>
    <t>DANEYI RAMIREZ ALVARADO</t>
  </si>
  <si>
    <t>2.3.5.5.01</t>
  </si>
  <si>
    <t>2.2.8.2.01</t>
  </si>
  <si>
    <t>2.2.1.7.01</t>
  </si>
  <si>
    <t>CAASD</t>
  </si>
  <si>
    <t>2.2.1.8.01</t>
  </si>
  <si>
    <t>AYUNTAMIENTO SANTO DOMINGO ESTE</t>
  </si>
  <si>
    <t>2.3.9.9.05</t>
  </si>
  <si>
    <t>GRUPO ALASKA ,SA</t>
  </si>
  <si>
    <t>2.3.6.1.01</t>
  </si>
  <si>
    <t>2.3.6.3.04</t>
  </si>
  <si>
    <t>2.3.6.3.06</t>
  </si>
  <si>
    <t>2.3.7.1.04</t>
  </si>
  <si>
    <t>2.3.7.2.06</t>
  </si>
  <si>
    <t>DE LA CRUZ Y GARCIA CONSTRUCTOR DESING MULTISERVICE, SRL</t>
  </si>
  <si>
    <t>2.3.9.2.01</t>
  </si>
  <si>
    <t>OFFITEK, SRL</t>
  </si>
  <si>
    <t>2.3.9.2.02</t>
  </si>
  <si>
    <t>FL&amp;M COMERCIAL, SRL</t>
  </si>
  <si>
    <t>2.3.6.4.06</t>
  </si>
  <si>
    <t>2.3.9.9.04</t>
  </si>
  <si>
    <t>OBELCA, SRL</t>
  </si>
  <si>
    <t>2.3.6.4.04</t>
  </si>
  <si>
    <t>2.3.7.2.03</t>
  </si>
  <si>
    <t>2.6.5.2.01</t>
  </si>
  <si>
    <t>PROVEEDORES DEL CARIBE (PROVECAR), SRL</t>
  </si>
  <si>
    <t>CIA DOMINICANA DE TELEFONO CPOR A</t>
  </si>
  <si>
    <t>2.3.7.2.01</t>
  </si>
  <si>
    <t>2.3.7.2.99</t>
  </si>
  <si>
    <t>GDOS TECNOLOGIA DE CONSTRUCCION, SRL</t>
  </si>
  <si>
    <t>2.2.1.6.01</t>
  </si>
  <si>
    <t>EDEESTE</t>
  </si>
  <si>
    <t>REFRI ELECTRI REYNOSO GIL, EIRL</t>
  </si>
  <si>
    <t>B&amp;F MERCANTIL, SRL</t>
  </si>
  <si>
    <t>2.2.8.7.06</t>
  </si>
  <si>
    <t>13/9/2024</t>
  </si>
  <si>
    <t>18/9/2024</t>
  </si>
  <si>
    <t>SOLUCIONES CORPORATIVAS (SOLUCORP), SRL</t>
  </si>
  <si>
    <t>2.6.1.3.01</t>
  </si>
  <si>
    <t>2.6.5.6.01</t>
  </si>
  <si>
    <t>2.6.5.5.01</t>
  </si>
  <si>
    <t>20/9/2024</t>
  </si>
  <si>
    <t>26/9/2024</t>
  </si>
  <si>
    <t>RAMON ALBERTO SANCHEZ FERNANDEZ</t>
  </si>
  <si>
    <t>2.2.8.7.02</t>
  </si>
  <si>
    <t>27/9/2024</t>
  </si>
  <si>
    <t>2.3.9.1.01</t>
  </si>
  <si>
    <t>BDC SERRALLES, SRL</t>
  </si>
  <si>
    <t>2.6.3.2.01</t>
  </si>
  <si>
    <t>2.6.3.4.01</t>
  </si>
  <si>
    <t>2.3.9.3.01</t>
  </si>
  <si>
    <t>2.3.9.9.01</t>
  </si>
  <si>
    <t>27/9/2023</t>
  </si>
  <si>
    <t>2.6.8.3.01</t>
  </si>
  <si>
    <t>SYSMART, SRL</t>
  </si>
  <si>
    <t>30/9/2024</t>
  </si>
  <si>
    <t>2.6.5.4.02</t>
  </si>
  <si>
    <t>SOLUCIONES TECNICAS W OVALLE,SRL</t>
  </si>
  <si>
    <t>2.2.2.2.01</t>
  </si>
  <si>
    <t>2.2.4.4.01</t>
  </si>
  <si>
    <t>2.3.7.1.05</t>
  </si>
  <si>
    <t>2.3.3.2.01</t>
  </si>
  <si>
    <t>2.3.4.2.01</t>
  </si>
  <si>
    <t>2.3.7.1.07</t>
  </si>
  <si>
    <t>SEGUROS SURA,SA</t>
  </si>
  <si>
    <t>JMC COMERCIAL</t>
  </si>
  <si>
    <t>Licda. Diana Mejia Rymer</t>
  </si>
  <si>
    <t>Enc. Division de Contabilidad</t>
  </si>
  <si>
    <t>Ingresos - Egresos - Septimbre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</si>
</sst>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Times New Roman"/>
      <family val="1"/>
    </font>
    <font>
      <sz val="8"/>
      <name val="Calibri"/>
      <family val="2"/>
      <scheme val="min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vertical="center"/>
    </xf>
    <xf numFmtId="1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43" fontId="5" fillId="2" borderId="3" xfId="1" applyFont="1" applyFill="1" applyBorder="1" applyAlignment="1">
      <alignment horizontal="center" vertical="center" wrapText="1"/>
    </xf>
    <xf numFmtId="43" fontId="4" fillId="4" borderId="2" xfId="1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4" fontId="9" fillId="0" borderId="3" xfId="0" applyNumberFormat="1" applyFont="1" applyBorder="1" applyAlignment="1">
      <alignment horizontal="right" wrapText="1"/>
    </xf>
    <xf numFmtId="1" fontId="5" fillId="4" borderId="3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 wrapText="1"/>
    </xf>
    <xf numFmtId="39" fontId="4" fillId="5" borderId="6" xfId="1" applyNumberFormat="1" applyFont="1" applyFill="1" applyBorder="1" applyAlignment="1">
      <alignment horizontal="right" vertical="center" wrapText="1"/>
    </xf>
    <xf numFmtId="43" fontId="4" fillId="3" borderId="2" xfId="1" applyFont="1" applyFill="1" applyBorder="1" applyAlignment="1">
      <alignment vertical="center" wrapText="1"/>
    </xf>
    <xf numFmtId="43" fontId="5" fillId="0" borderId="3" xfId="1" applyFont="1" applyFill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43" fontId="6" fillId="0" borderId="0" xfId="0" applyNumberFormat="1" applyFont="1"/>
    <xf numFmtId="0" fontId="4" fillId="0" borderId="0" xfId="0" applyFont="1"/>
    <xf numFmtId="43" fontId="2" fillId="0" borderId="0" xfId="0" applyNumberFormat="1" applyFont="1" applyAlignment="1">
      <alignment vertical="center"/>
    </xf>
    <xf numFmtId="43" fontId="7" fillId="0" borderId="0" xfId="0" applyNumberFormat="1" applyFont="1" applyAlignment="1">
      <alignment horizontal="center" vertical="center" wrapText="1"/>
    </xf>
    <xf numFmtId="43" fontId="5" fillId="0" borderId="0" xfId="0" applyNumberFormat="1" applyFont="1"/>
    <xf numFmtId="0" fontId="2" fillId="2" borderId="0" xfId="0" applyFont="1" applyFill="1" applyAlignment="1">
      <alignment vertical="center"/>
    </xf>
    <xf numFmtId="43" fontId="5" fillId="0" borderId="0" xfId="1" applyFont="1"/>
    <xf numFmtId="43" fontId="2" fillId="2" borderId="0" xfId="0" applyNumberFormat="1" applyFont="1" applyFill="1" applyAlignment="1">
      <alignment vertical="center"/>
    </xf>
    <xf numFmtId="4" fontId="4" fillId="3" borderId="8" xfId="0" applyNumberFormat="1" applyFont="1" applyFill="1" applyBorder="1" applyAlignment="1">
      <alignment horizontal="right" vertical="center" wrapText="1"/>
    </xf>
    <xf numFmtId="4" fontId="4" fillId="3" borderId="7" xfId="0" applyNumberFormat="1" applyFont="1" applyFill="1" applyBorder="1" applyAlignment="1">
      <alignment horizontal="right" vertical="center" wrapText="1"/>
    </xf>
    <xf numFmtId="4" fontId="4" fillId="4" borderId="8" xfId="0" applyNumberFormat="1" applyFont="1" applyFill="1" applyBorder="1" applyAlignment="1">
      <alignment horizontal="right" vertical="center" wrapText="1"/>
    </xf>
    <xf numFmtId="4" fontId="4" fillId="4" borderId="7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3" fillId="0" borderId="0" xfId="0" applyFont="1" applyBorder="1"/>
    <xf numFmtId="0" fontId="2" fillId="2" borderId="0" xfId="0" applyFont="1" applyFill="1" applyBorder="1" applyAlignment="1">
      <alignment horizontal="center"/>
    </xf>
    <xf numFmtId="0" fontId="2" fillId="0" borderId="0" xfId="0" applyFont="1" applyBorder="1"/>
    <xf numFmtId="0" fontId="4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6" fillId="0" borderId="10" xfId="0" applyFont="1" applyBorder="1"/>
    <xf numFmtId="0" fontId="6" fillId="0" borderId="11" xfId="0" applyFont="1" applyBorder="1"/>
    <xf numFmtId="0" fontId="3" fillId="0" borderId="11" xfId="0" applyFont="1" applyBorder="1"/>
    <xf numFmtId="0" fontId="3" fillId="0" borderId="12" xfId="0" applyFont="1" applyBorder="1"/>
    <xf numFmtId="0" fontId="6" fillId="0" borderId="13" xfId="0" applyFont="1" applyBorder="1"/>
    <xf numFmtId="0" fontId="3" fillId="0" borderId="14" xfId="0" applyFont="1" applyBorder="1"/>
    <xf numFmtId="0" fontId="2" fillId="0" borderId="13" xfId="0" applyFont="1" applyBorder="1"/>
    <xf numFmtId="0" fontId="2" fillId="0" borderId="14" xfId="0" applyFont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16" fontId="4" fillId="2" borderId="13" xfId="0" applyNumberFormat="1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43" fontId="7" fillId="3" borderId="20" xfId="1" applyFont="1" applyFill="1" applyBorder="1" applyAlignment="1">
      <alignment horizontal="center" vertical="center" wrapText="1"/>
    </xf>
    <xf numFmtId="14" fontId="2" fillId="2" borderId="21" xfId="0" applyNumberFormat="1" applyFont="1" applyFill="1" applyBorder="1" applyAlignment="1">
      <alignment horizontal="center"/>
    </xf>
    <xf numFmtId="43" fontId="5" fillId="2" borderId="22" xfId="1" applyFont="1" applyFill="1" applyBorder="1" applyAlignment="1">
      <alignment horizontal="center" vertical="center" wrapText="1"/>
    </xf>
    <xf numFmtId="14" fontId="5" fillId="2" borderId="21" xfId="0" applyNumberFormat="1" applyFont="1" applyFill="1" applyBorder="1" applyAlignment="1">
      <alignment horizontal="center"/>
    </xf>
    <xf numFmtId="4" fontId="4" fillId="4" borderId="23" xfId="0" applyNumberFormat="1" applyFont="1" applyFill="1" applyBorder="1" applyAlignment="1">
      <alignment horizontal="right" vertical="center" wrapText="1"/>
    </xf>
    <xf numFmtId="43" fontId="4" fillId="4" borderId="16" xfId="1" applyFont="1" applyFill="1" applyBorder="1" applyAlignment="1">
      <alignment vertical="center" wrapText="1"/>
    </xf>
    <xf numFmtId="43" fontId="5" fillId="2" borderId="14" xfId="1" applyFont="1" applyFill="1" applyBorder="1" applyAlignment="1">
      <alignment horizontal="center" vertical="center" wrapText="1"/>
    </xf>
    <xf numFmtId="1" fontId="5" fillId="4" borderId="21" xfId="0" applyNumberFormat="1" applyFont="1" applyFill="1" applyBorder="1" applyAlignment="1">
      <alignment horizontal="center" vertical="center" wrapText="1"/>
    </xf>
    <xf numFmtId="43" fontId="4" fillId="5" borderId="24" xfId="0" applyNumberFormat="1" applyFont="1" applyFill="1" applyBorder="1" applyAlignment="1">
      <alignment horizontal="left" vertical="center" wrapText="1"/>
    </xf>
    <xf numFmtId="4" fontId="4" fillId="3" borderId="23" xfId="0" applyNumberFormat="1" applyFont="1" applyFill="1" applyBorder="1" applyAlignment="1">
      <alignment horizontal="right" vertical="center" wrapText="1"/>
    </xf>
    <xf numFmtId="43" fontId="4" fillId="3" borderId="25" xfId="1" applyFont="1" applyFill="1" applyBorder="1" applyAlignment="1">
      <alignment vertical="center" wrapText="1"/>
    </xf>
    <xf numFmtId="43" fontId="6" fillId="0" borderId="0" xfId="0" applyNumberFormat="1" applyFont="1" applyBorder="1"/>
    <xf numFmtId="0" fontId="12" fillId="0" borderId="0" xfId="0" applyFont="1" applyBorder="1"/>
    <xf numFmtId="0" fontId="6" fillId="0" borderId="26" xfId="0" applyFont="1" applyBorder="1"/>
    <xf numFmtId="0" fontId="6" fillId="0" borderId="27" xfId="0" applyFont="1" applyBorder="1"/>
    <xf numFmtId="0" fontId="3" fillId="0" borderId="27" xfId="0" applyFont="1" applyBorder="1"/>
    <xf numFmtId="0" fontId="3" fillId="0" borderId="28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757918</xdr:colOff>
      <xdr:row>1</xdr:row>
      <xdr:rowOff>136071</xdr:rowOff>
    </xdr:from>
    <xdr:to>
      <xdr:col>4</xdr:col>
      <xdr:colOff>839562</xdr:colOff>
      <xdr:row>9</xdr:row>
      <xdr:rowOff>0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31179" b="38035"/>
        <a:stretch/>
      </xdr:blipFill>
      <xdr:spPr bwMode="auto">
        <a:xfrm>
          <a:off x="3016704" y="340178"/>
          <a:ext cx="4776108" cy="149678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showGridLines="0" tabSelected="1" topLeftCell="A112" zoomScale="70" zoomScaleNormal="70" workbookViewId="0">
      <selection activeCell="G7" sqref="G7"/>
    </sheetView>
  </sheetViews>
  <sheetFormatPr baseColWidth="10" defaultColWidth="70" defaultRowHeight="15.75" x14ac:dyDescent="0.25"/>
  <cols>
    <col min="1" max="1" width="15.85546875" style="6" customWidth="1"/>
    <col min="2" max="2" width="18" style="6" customWidth="1"/>
    <col min="3" max="3" width="18.85546875" style="6" customWidth="1"/>
    <col min="4" max="4" width="51.7109375" style="1" customWidth="1"/>
    <col min="5" max="5" width="18" style="6" customWidth="1"/>
    <col min="6" max="6" width="18.28515625" style="6" customWidth="1"/>
    <col min="7" max="7" width="20.42578125" style="1" customWidth="1"/>
    <col min="8" max="8" width="34.140625" style="6" customWidth="1"/>
    <col min="9" max="16384" width="70" style="6"/>
  </cols>
  <sheetData>
    <row r="1" spans="1:9" x14ac:dyDescent="0.25">
      <c r="A1" s="46"/>
      <c r="B1" s="47"/>
      <c r="C1" s="47"/>
      <c r="D1" s="48"/>
      <c r="E1" s="47"/>
      <c r="F1" s="47"/>
      <c r="G1" s="49"/>
    </row>
    <row r="2" spans="1:9" x14ac:dyDescent="0.25">
      <c r="A2" s="50"/>
      <c r="B2" s="38"/>
      <c r="C2" s="38"/>
      <c r="D2" s="39"/>
      <c r="E2" s="38"/>
      <c r="F2" s="38"/>
      <c r="G2" s="51"/>
    </row>
    <row r="3" spans="1:9" x14ac:dyDescent="0.25">
      <c r="A3" s="50"/>
      <c r="B3" s="38"/>
      <c r="C3" s="38"/>
      <c r="D3" s="39"/>
      <c r="E3" s="38"/>
      <c r="F3" s="38"/>
      <c r="G3" s="51"/>
    </row>
    <row r="4" spans="1:9" x14ac:dyDescent="0.25">
      <c r="A4" s="50"/>
      <c r="B4" s="38"/>
      <c r="C4" s="38"/>
      <c r="D4" s="39"/>
      <c r="E4" s="38"/>
      <c r="F4" s="38"/>
      <c r="G4" s="51"/>
    </row>
    <row r="5" spans="1:9" x14ac:dyDescent="0.25">
      <c r="A5" s="50"/>
      <c r="B5" s="38"/>
      <c r="C5" s="38"/>
      <c r="D5" s="39"/>
      <c r="E5" s="38"/>
      <c r="F5" s="38"/>
      <c r="G5" s="51"/>
    </row>
    <row r="6" spans="1:9" x14ac:dyDescent="0.25">
      <c r="A6" s="50"/>
      <c r="B6" s="38"/>
      <c r="C6" s="38"/>
      <c r="D6" s="39"/>
      <c r="E6" s="38"/>
      <c r="F6" s="38"/>
      <c r="G6" s="51"/>
    </row>
    <row r="7" spans="1:9" s="1" customFormat="1" x14ac:dyDescent="0.25">
      <c r="A7" s="52"/>
      <c r="B7" s="40"/>
      <c r="C7" s="40"/>
      <c r="D7" s="41"/>
      <c r="E7" s="40"/>
      <c r="F7" s="40"/>
      <c r="G7" s="53"/>
    </row>
    <row r="8" spans="1:9" s="1" customFormat="1" x14ac:dyDescent="0.25">
      <c r="A8" s="52"/>
      <c r="B8" s="40"/>
      <c r="C8" s="40"/>
      <c r="D8" s="41"/>
      <c r="E8" s="40"/>
      <c r="F8" s="40"/>
      <c r="G8" s="53"/>
    </row>
    <row r="9" spans="1:9" s="2" customFormat="1" x14ac:dyDescent="0.25">
      <c r="A9" s="54"/>
      <c r="B9" s="42"/>
      <c r="C9" s="42"/>
      <c r="D9" s="42"/>
      <c r="E9" s="42"/>
      <c r="F9" s="42"/>
      <c r="G9" s="55"/>
    </row>
    <row r="10" spans="1:9" s="2" customFormat="1" ht="20.25" x14ac:dyDescent="0.3">
      <c r="A10" s="56" t="s">
        <v>126</v>
      </c>
      <c r="B10" s="43"/>
      <c r="C10" s="43"/>
      <c r="D10" s="43"/>
      <c r="E10" s="43"/>
      <c r="F10" s="43"/>
      <c r="G10" s="57"/>
    </row>
    <row r="11" spans="1:9" s="3" customFormat="1" x14ac:dyDescent="0.25">
      <c r="A11" s="58">
        <v>45565</v>
      </c>
      <c r="B11" s="42"/>
      <c r="C11" s="42"/>
      <c r="D11" s="42"/>
      <c r="E11" s="42"/>
      <c r="F11" s="42"/>
      <c r="G11" s="55"/>
    </row>
    <row r="12" spans="1:9" s="3" customFormat="1" ht="20.25" x14ac:dyDescent="0.3">
      <c r="A12" s="56" t="s">
        <v>32</v>
      </c>
      <c r="B12" s="43"/>
      <c r="C12" s="43"/>
      <c r="D12" s="43"/>
      <c r="E12" s="43"/>
      <c r="F12" s="43"/>
      <c r="G12" s="57"/>
      <c r="H12" s="25"/>
    </row>
    <row r="13" spans="1:9" x14ac:dyDescent="0.25">
      <c r="A13" s="59" t="s">
        <v>0</v>
      </c>
      <c r="B13" s="36" t="s">
        <v>1</v>
      </c>
      <c r="C13" s="36" t="s">
        <v>2</v>
      </c>
      <c r="D13" s="5" t="s">
        <v>3</v>
      </c>
      <c r="E13" s="36" t="s">
        <v>4</v>
      </c>
      <c r="F13" s="37" t="s">
        <v>5</v>
      </c>
      <c r="G13" s="60" t="s">
        <v>6</v>
      </c>
    </row>
    <row r="14" spans="1:9" ht="16.5" thickBot="1" x14ac:dyDescent="0.3">
      <c r="A14" s="61"/>
      <c r="B14" s="62"/>
      <c r="C14" s="62"/>
      <c r="D14" s="63" t="s">
        <v>7</v>
      </c>
      <c r="E14" s="62"/>
      <c r="F14" s="64"/>
      <c r="G14" s="65">
        <v>30342486</v>
      </c>
      <c r="H14" s="27"/>
      <c r="I14" s="24"/>
    </row>
    <row r="15" spans="1:9" s="7" customFormat="1" ht="21" customHeight="1" x14ac:dyDescent="0.25">
      <c r="A15" s="66" t="s">
        <v>100</v>
      </c>
      <c r="B15" s="8">
        <v>7132</v>
      </c>
      <c r="C15" s="8" t="s">
        <v>33</v>
      </c>
      <c r="D15" s="9" t="s">
        <v>34</v>
      </c>
      <c r="E15" s="10">
        <v>833334.03</v>
      </c>
      <c r="F15" s="10"/>
      <c r="G15" s="67">
        <f>+G14+E15+F15</f>
        <v>31175820.030000001</v>
      </c>
      <c r="H15" s="26"/>
    </row>
    <row r="16" spans="1:9" s="7" customFormat="1" ht="20.25" customHeight="1" x14ac:dyDescent="0.25">
      <c r="A16" s="66" t="s">
        <v>100</v>
      </c>
      <c r="B16" s="8">
        <v>7131</v>
      </c>
      <c r="C16" s="8" t="s">
        <v>8</v>
      </c>
      <c r="D16" s="9" t="s">
        <v>35</v>
      </c>
      <c r="E16" s="10">
        <v>9352170.8300000001</v>
      </c>
      <c r="F16" s="10"/>
      <c r="G16" s="67">
        <f t="shared" ref="G16:G110" si="0">+G15+E16+F16</f>
        <v>40527990.859999999</v>
      </c>
      <c r="H16" s="26"/>
    </row>
    <row r="17" spans="1:8" s="7" customFormat="1" ht="18" customHeight="1" x14ac:dyDescent="0.25">
      <c r="A17" s="66">
        <v>45605</v>
      </c>
      <c r="B17" s="22" t="s">
        <v>38</v>
      </c>
      <c r="C17" s="22" t="s">
        <v>36</v>
      </c>
      <c r="D17" s="23" t="s">
        <v>37</v>
      </c>
      <c r="E17" s="10">
        <v>2149755</v>
      </c>
      <c r="F17" s="21"/>
      <c r="G17" s="67">
        <f t="shared" si="0"/>
        <v>42677745.859999999</v>
      </c>
      <c r="H17" s="26"/>
    </row>
    <row r="18" spans="1:8" s="7" customFormat="1" ht="21.75" customHeight="1" x14ac:dyDescent="0.25">
      <c r="A18" s="66">
        <v>45331</v>
      </c>
      <c r="B18" s="22">
        <v>1126</v>
      </c>
      <c r="C18" s="8" t="s">
        <v>73</v>
      </c>
      <c r="D18" s="23" t="s">
        <v>74</v>
      </c>
      <c r="E18" s="21"/>
      <c r="F18" s="21">
        <v>-2933.35</v>
      </c>
      <c r="G18" s="67">
        <f t="shared" si="0"/>
        <v>42674812.509999998</v>
      </c>
      <c r="H18" s="26"/>
    </row>
    <row r="19" spans="1:8" s="7" customFormat="1" ht="23.25" customHeight="1" x14ac:dyDescent="0.25">
      <c r="A19" s="66">
        <v>45331</v>
      </c>
      <c r="B19" s="22">
        <v>1126</v>
      </c>
      <c r="C19" s="8" t="s">
        <v>75</v>
      </c>
      <c r="D19" s="23" t="s">
        <v>74</v>
      </c>
      <c r="E19" s="21"/>
      <c r="F19" s="21">
        <v>-150870.49</v>
      </c>
      <c r="G19" s="67">
        <f t="shared" si="0"/>
        <v>42523942.019999996</v>
      </c>
      <c r="H19" s="26"/>
    </row>
    <row r="20" spans="1:8" s="7" customFormat="1" ht="23.25" customHeight="1" x14ac:dyDescent="0.25">
      <c r="A20" s="66">
        <v>45331</v>
      </c>
      <c r="B20" s="22">
        <v>1128</v>
      </c>
      <c r="C20" s="8" t="s">
        <v>67</v>
      </c>
      <c r="D20" s="23" t="s">
        <v>76</v>
      </c>
      <c r="E20" s="10"/>
      <c r="F20" s="10">
        <v>-955.8</v>
      </c>
      <c r="G20" s="67">
        <f t="shared" si="0"/>
        <v>42522986.219999999</v>
      </c>
      <c r="H20" s="26"/>
    </row>
    <row r="21" spans="1:8" s="7" customFormat="1" ht="21" customHeight="1" x14ac:dyDescent="0.25">
      <c r="A21" s="66">
        <v>45331</v>
      </c>
      <c r="B21" s="22">
        <v>1128</v>
      </c>
      <c r="C21" s="8" t="s">
        <v>68</v>
      </c>
      <c r="D21" s="23" t="s">
        <v>76</v>
      </c>
      <c r="E21" s="10"/>
      <c r="F21" s="10">
        <v>-2950</v>
      </c>
      <c r="G21" s="67">
        <f t="shared" si="0"/>
        <v>42520036.219999999</v>
      </c>
      <c r="H21" s="26"/>
    </row>
    <row r="22" spans="1:8" s="7" customFormat="1" ht="24.75" customHeight="1" x14ac:dyDescent="0.25">
      <c r="A22" s="66">
        <v>45331</v>
      </c>
      <c r="B22" s="22">
        <v>1128</v>
      </c>
      <c r="C22" s="8" t="s">
        <v>69</v>
      </c>
      <c r="D22" s="23" t="s">
        <v>76</v>
      </c>
      <c r="E22" s="10"/>
      <c r="F22" s="10">
        <v>-6112.4</v>
      </c>
      <c r="G22" s="67">
        <f t="shared" si="0"/>
        <v>42513923.82</v>
      </c>
      <c r="H22" s="26"/>
    </row>
    <row r="23" spans="1:8" s="7" customFormat="1" ht="25.5" customHeight="1" x14ac:dyDescent="0.25">
      <c r="A23" s="66">
        <v>45331</v>
      </c>
      <c r="B23" s="22">
        <v>1128</v>
      </c>
      <c r="C23" s="8" t="s">
        <v>77</v>
      </c>
      <c r="D23" s="23" t="s">
        <v>76</v>
      </c>
      <c r="E23" s="10"/>
      <c r="F23" s="10">
        <v>-4531.2</v>
      </c>
      <c r="G23" s="67">
        <f t="shared" si="0"/>
        <v>42509392.619999997</v>
      </c>
      <c r="H23" s="26"/>
    </row>
    <row r="24" spans="1:8" s="7" customFormat="1" ht="24.75" customHeight="1" x14ac:dyDescent="0.25">
      <c r="A24" s="66">
        <v>45331</v>
      </c>
      <c r="B24" s="22">
        <v>1128</v>
      </c>
      <c r="C24" s="8" t="s">
        <v>71</v>
      </c>
      <c r="D24" s="23" t="s">
        <v>76</v>
      </c>
      <c r="E24" s="10"/>
      <c r="F24" s="10">
        <v>-7788</v>
      </c>
      <c r="G24" s="67">
        <f t="shared" si="0"/>
        <v>42501604.619999997</v>
      </c>
      <c r="H24" s="26"/>
    </row>
    <row r="25" spans="1:8" s="7" customFormat="1" ht="27.75" customHeight="1" x14ac:dyDescent="0.25">
      <c r="A25" s="66">
        <v>45331</v>
      </c>
      <c r="B25" s="22">
        <v>1128</v>
      </c>
      <c r="C25" s="8" t="s">
        <v>57</v>
      </c>
      <c r="D25" s="23" t="s">
        <v>76</v>
      </c>
      <c r="E25" s="10"/>
      <c r="F25" s="10">
        <v>-90647.6</v>
      </c>
      <c r="G25" s="67">
        <f t="shared" si="0"/>
        <v>42410957.019999996</v>
      </c>
      <c r="H25" s="26"/>
    </row>
    <row r="26" spans="1:8" s="7" customFormat="1" ht="23.25" customHeight="1" x14ac:dyDescent="0.25">
      <c r="A26" s="66">
        <v>45331</v>
      </c>
      <c r="B26" s="22">
        <v>1128</v>
      </c>
      <c r="C26" s="8" t="s">
        <v>78</v>
      </c>
      <c r="D26" s="23" t="s">
        <v>76</v>
      </c>
      <c r="E26" s="10"/>
      <c r="F26" s="10">
        <v>-5605</v>
      </c>
      <c r="G26" s="67">
        <f t="shared" si="0"/>
        <v>42405352.019999996</v>
      </c>
      <c r="H26" s="26"/>
    </row>
    <row r="27" spans="1:8" s="7" customFormat="1" ht="25.5" customHeight="1" x14ac:dyDescent="0.25">
      <c r="A27" s="66">
        <v>45331</v>
      </c>
      <c r="B27" s="22">
        <v>1128</v>
      </c>
      <c r="C27" s="8" t="s">
        <v>65</v>
      </c>
      <c r="D27" s="23" t="s">
        <v>76</v>
      </c>
      <c r="E27" s="10"/>
      <c r="F27" s="10">
        <v>-14868</v>
      </c>
      <c r="G27" s="67">
        <f t="shared" si="0"/>
        <v>42390484.019999996</v>
      </c>
      <c r="H27" s="26"/>
    </row>
    <row r="28" spans="1:8" s="7" customFormat="1" ht="25.5" customHeight="1" x14ac:dyDescent="0.25">
      <c r="A28" s="66">
        <v>45331</v>
      </c>
      <c r="B28" s="22">
        <v>1128</v>
      </c>
      <c r="C28" s="8" t="s">
        <v>50</v>
      </c>
      <c r="D28" s="23" t="s">
        <v>76</v>
      </c>
      <c r="E28" s="10"/>
      <c r="F28" s="10">
        <v>-10030</v>
      </c>
      <c r="G28" s="67">
        <f t="shared" si="0"/>
        <v>42380454.019999996</v>
      </c>
      <c r="H28" s="26"/>
    </row>
    <row r="29" spans="1:8" s="7" customFormat="1" ht="25.5" customHeight="1" x14ac:dyDescent="0.25">
      <c r="A29" s="66">
        <v>45331</v>
      </c>
      <c r="B29" s="22">
        <v>1130</v>
      </c>
      <c r="C29" s="8" t="s">
        <v>67</v>
      </c>
      <c r="D29" s="23" t="s">
        <v>79</v>
      </c>
      <c r="E29" s="10"/>
      <c r="F29" s="10">
        <v>-21074.799999999999</v>
      </c>
      <c r="G29" s="67">
        <f t="shared" si="0"/>
        <v>42359379.219999999</v>
      </c>
      <c r="H29" s="26"/>
    </row>
    <row r="30" spans="1:8" s="7" customFormat="1" ht="27" customHeight="1" x14ac:dyDescent="0.25">
      <c r="A30" s="66">
        <v>45331</v>
      </c>
      <c r="B30" s="22">
        <v>1130</v>
      </c>
      <c r="C30" s="8" t="s">
        <v>68</v>
      </c>
      <c r="D30" s="23" t="s">
        <v>79</v>
      </c>
      <c r="E30" s="10"/>
      <c r="F30" s="10">
        <v>-23480.82</v>
      </c>
      <c r="G30" s="67">
        <f t="shared" si="0"/>
        <v>42335898.399999999</v>
      </c>
      <c r="H30" s="26"/>
    </row>
    <row r="31" spans="1:8" s="7" customFormat="1" ht="25.5" customHeight="1" x14ac:dyDescent="0.25">
      <c r="A31" s="66">
        <v>45331</v>
      </c>
      <c r="B31" s="22">
        <v>1130</v>
      </c>
      <c r="C31" s="8" t="s">
        <v>69</v>
      </c>
      <c r="D31" s="23" t="s">
        <v>79</v>
      </c>
      <c r="E31" s="10"/>
      <c r="F31" s="10">
        <v>-14632</v>
      </c>
      <c r="G31" s="67">
        <f t="shared" si="0"/>
        <v>42321266.399999999</v>
      </c>
      <c r="H31" s="26"/>
    </row>
    <row r="32" spans="1:8" s="7" customFormat="1" ht="24" customHeight="1" x14ac:dyDescent="0.25">
      <c r="A32" s="66">
        <v>45331</v>
      </c>
      <c r="B32" s="22">
        <v>1130</v>
      </c>
      <c r="C32" s="8" t="s">
        <v>80</v>
      </c>
      <c r="D32" s="23" t="s">
        <v>79</v>
      </c>
      <c r="E32" s="10"/>
      <c r="F32" s="10">
        <v>-10915</v>
      </c>
      <c r="G32" s="67">
        <f t="shared" si="0"/>
        <v>42310351.399999999</v>
      </c>
      <c r="H32" s="26"/>
    </row>
    <row r="33" spans="1:8" s="7" customFormat="1" ht="26.25" customHeight="1" x14ac:dyDescent="0.25">
      <c r="A33" s="66">
        <v>45331</v>
      </c>
      <c r="B33" s="22">
        <v>1130</v>
      </c>
      <c r="C33" s="8" t="s">
        <v>81</v>
      </c>
      <c r="D33" s="23" t="s">
        <v>79</v>
      </c>
      <c r="E33" s="10"/>
      <c r="F33" s="10">
        <v>-70328</v>
      </c>
      <c r="G33" s="67">
        <f t="shared" si="0"/>
        <v>42240023.399999999</v>
      </c>
      <c r="H33" s="26"/>
    </row>
    <row r="34" spans="1:8" s="7" customFormat="1" ht="26.25" customHeight="1" x14ac:dyDescent="0.25">
      <c r="A34" s="66">
        <v>45331</v>
      </c>
      <c r="B34" s="22">
        <v>1130</v>
      </c>
      <c r="C34" s="8" t="s">
        <v>57</v>
      </c>
      <c r="D34" s="23" t="s">
        <v>79</v>
      </c>
      <c r="E34" s="10"/>
      <c r="F34" s="10">
        <v>-18207.400000000001</v>
      </c>
      <c r="G34" s="67">
        <f t="shared" si="0"/>
        <v>42221816</v>
      </c>
      <c r="H34" s="26"/>
    </row>
    <row r="35" spans="1:8" s="7" customFormat="1" ht="26.25" customHeight="1" x14ac:dyDescent="0.25">
      <c r="A35" s="66">
        <v>45331</v>
      </c>
      <c r="B35" s="22">
        <v>1130</v>
      </c>
      <c r="C35" s="8" t="s">
        <v>78</v>
      </c>
      <c r="D35" s="23" t="s">
        <v>79</v>
      </c>
      <c r="E35" s="10"/>
      <c r="F35" s="10">
        <v>-6195</v>
      </c>
      <c r="G35" s="67">
        <f t="shared" si="0"/>
        <v>42215621</v>
      </c>
      <c r="H35" s="26"/>
    </row>
    <row r="36" spans="1:8" s="7" customFormat="1" ht="26.25" customHeight="1" x14ac:dyDescent="0.25">
      <c r="A36" s="66">
        <v>45331</v>
      </c>
      <c r="B36" s="22">
        <v>1130</v>
      </c>
      <c r="C36" s="8" t="s">
        <v>50</v>
      </c>
      <c r="D36" s="23" t="s">
        <v>79</v>
      </c>
      <c r="E36" s="10"/>
      <c r="F36" s="10">
        <v>-5546</v>
      </c>
      <c r="G36" s="67">
        <f t="shared" si="0"/>
        <v>42210075</v>
      </c>
      <c r="H36" s="26"/>
    </row>
    <row r="37" spans="1:8" s="7" customFormat="1" ht="24.75" customHeight="1" x14ac:dyDescent="0.25">
      <c r="A37" s="66">
        <v>45331</v>
      </c>
      <c r="B37" s="22">
        <v>1132</v>
      </c>
      <c r="C37" s="8" t="s">
        <v>82</v>
      </c>
      <c r="D37" s="23" t="s">
        <v>83</v>
      </c>
      <c r="E37" s="10"/>
      <c r="F37" s="10">
        <v>-65844</v>
      </c>
      <c r="G37" s="67">
        <f t="shared" si="0"/>
        <v>42144231</v>
      </c>
      <c r="H37" s="26"/>
    </row>
    <row r="38" spans="1:8" s="7" customFormat="1" ht="27.75" customHeight="1" x14ac:dyDescent="0.25">
      <c r="A38" s="66">
        <v>45360</v>
      </c>
      <c r="B38" s="22">
        <v>1146</v>
      </c>
      <c r="C38" s="8" t="s">
        <v>48</v>
      </c>
      <c r="D38" s="23" t="s">
        <v>84</v>
      </c>
      <c r="E38" s="10"/>
      <c r="F38" s="10">
        <v>-29468.36</v>
      </c>
      <c r="G38" s="67">
        <f t="shared" si="0"/>
        <v>42114762.640000001</v>
      </c>
      <c r="H38" s="26"/>
    </row>
    <row r="39" spans="1:8" s="7" customFormat="1" ht="22.5" customHeight="1" x14ac:dyDescent="0.25">
      <c r="A39" s="66">
        <v>45391</v>
      </c>
      <c r="B39" s="22">
        <v>1150</v>
      </c>
      <c r="C39" s="8" t="s">
        <v>86</v>
      </c>
      <c r="D39" s="23" t="s">
        <v>87</v>
      </c>
      <c r="E39" s="10"/>
      <c r="F39" s="10">
        <v>-223728</v>
      </c>
      <c r="G39" s="67">
        <f t="shared" si="0"/>
        <v>41891034.640000001</v>
      </c>
      <c r="H39" s="26"/>
    </row>
    <row r="40" spans="1:8" s="7" customFormat="1" ht="18" customHeight="1" x14ac:dyDescent="0.25">
      <c r="A40" s="66">
        <v>45391</v>
      </c>
      <c r="B40" s="22">
        <v>1152</v>
      </c>
      <c r="C40" s="8" t="s">
        <v>56</v>
      </c>
      <c r="D40" s="23" t="s">
        <v>55</v>
      </c>
      <c r="E40" s="10"/>
      <c r="F40" s="10">
        <v>-66434</v>
      </c>
      <c r="G40" s="67">
        <f t="shared" si="0"/>
        <v>41824600.640000001</v>
      </c>
      <c r="H40" s="26"/>
    </row>
    <row r="41" spans="1:8" s="7" customFormat="1" ht="18" customHeight="1" x14ac:dyDescent="0.25">
      <c r="A41" s="66">
        <v>45421</v>
      </c>
      <c r="B41" s="22">
        <v>1157</v>
      </c>
      <c r="C41" s="8" t="s">
        <v>88</v>
      </c>
      <c r="D41" s="23" t="s">
        <v>89</v>
      </c>
      <c r="E41" s="10"/>
      <c r="F41" s="10">
        <v>-470341.06</v>
      </c>
      <c r="G41" s="67">
        <f t="shared" si="0"/>
        <v>41354259.579999998</v>
      </c>
      <c r="H41" s="26"/>
    </row>
    <row r="42" spans="1:8" s="7" customFormat="1" ht="18" customHeight="1" x14ac:dyDescent="0.25">
      <c r="A42" s="66">
        <v>45421</v>
      </c>
      <c r="B42" s="22">
        <v>1159</v>
      </c>
      <c r="C42" s="8" t="s">
        <v>52</v>
      </c>
      <c r="D42" s="23" t="s">
        <v>90</v>
      </c>
      <c r="E42" s="10"/>
      <c r="F42" s="10">
        <v>-35000</v>
      </c>
      <c r="G42" s="67">
        <f t="shared" si="0"/>
        <v>41319259.579999998</v>
      </c>
      <c r="H42" s="26"/>
    </row>
    <row r="43" spans="1:8" s="7" customFormat="1" ht="18" customHeight="1" x14ac:dyDescent="0.25">
      <c r="A43" s="66">
        <v>45574</v>
      </c>
      <c r="B43" s="22">
        <v>1173</v>
      </c>
      <c r="C43" s="8" t="s">
        <v>61</v>
      </c>
      <c r="D43" s="23" t="s">
        <v>62</v>
      </c>
      <c r="E43" s="10"/>
      <c r="F43" s="10">
        <v>-9358</v>
      </c>
      <c r="G43" s="67">
        <f t="shared" si="0"/>
        <v>41309901.579999998</v>
      </c>
      <c r="H43" s="26"/>
    </row>
    <row r="44" spans="1:8" s="7" customFormat="1" ht="18" customHeight="1" x14ac:dyDescent="0.25">
      <c r="A44" s="66">
        <v>45605</v>
      </c>
      <c r="B44" s="22">
        <v>1180</v>
      </c>
      <c r="C44" s="8" t="s">
        <v>68</v>
      </c>
      <c r="D44" s="23" t="s">
        <v>91</v>
      </c>
      <c r="E44" s="10"/>
      <c r="F44" s="10">
        <v>-12400.01</v>
      </c>
      <c r="G44" s="67">
        <f t="shared" si="0"/>
        <v>41297501.57</v>
      </c>
      <c r="H44" s="26"/>
    </row>
    <row r="45" spans="1:8" s="7" customFormat="1" ht="18" customHeight="1" x14ac:dyDescent="0.25">
      <c r="A45" s="66">
        <v>45605</v>
      </c>
      <c r="B45" s="22">
        <v>1180</v>
      </c>
      <c r="C45" s="8" t="s">
        <v>50</v>
      </c>
      <c r="D45" s="23" t="s">
        <v>91</v>
      </c>
      <c r="E45" s="10"/>
      <c r="F45" s="10">
        <v>-69439.98</v>
      </c>
      <c r="G45" s="67">
        <f t="shared" si="0"/>
        <v>41228061.590000004</v>
      </c>
      <c r="H45" s="26"/>
    </row>
    <row r="46" spans="1:8" s="7" customFormat="1" ht="18" customHeight="1" x14ac:dyDescent="0.25">
      <c r="A46" s="66">
        <v>45605</v>
      </c>
      <c r="B46" s="22">
        <v>1180</v>
      </c>
      <c r="C46" s="8" t="s">
        <v>57</v>
      </c>
      <c r="D46" s="23" t="s">
        <v>91</v>
      </c>
      <c r="E46" s="10"/>
      <c r="F46" s="10">
        <v>-26921.69</v>
      </c>
      <c r="G46" s="67">
        <f t="shared" si="0"/>
        <v>41201139.900000006</v>
      </c>
      <c r="H46" s="26"/>
    </row>
    <row r="47" spans="1:8" s="7" customFormat="1" ht="37.5" customHeight="1" x14ac:dyDescent="0.25">
      <c r="A47" s="66">
        <v>45635</v>
      </c>
      <c r="B47" s="22">
        <v>1185</v>
      </c>
      <c r="C47" s="8" t="s">
        <v>57</v>
      </c>
      <c r="D47" s="23" t="s">
        <v>72</v>
      </c>
      <c r="E47" s="10"/>
      <c r="F47" s="10">
        <v>-223648.94</v>
      </c>
      <c r="G47" s="67">
        <f t="shared" si="0"/>
        <v>40977490.960000008</v>
      </c>
      <c r="H47" s="26"/>
    </row>
    <row r="48" spans="1:8" s="7" customFormat="1" ht="21.75" customHeight="1" x14ac:dyDescent="0.25">
      <c r="A48" s="66">
        <v>45635</v>
      </c>
      <c r="B48" s="22">
        <v>1188</v>
      </c>
      <c r="C48" s="8" t="s">
        <v>92</v>
      </c>
      <c r="D48" s="23" t="s">
        <v>79</v>
      </c>
      <c r="E48" s="10"/>
      <c r="F48" s="10">
        <v>-474950</v>
      </c>
      <c r="G48" s="67">
        <f t="shared" si="0"/>
        <v>40502540.960000008</v>
      </c>
      <c r="H48" s="26"/>
    </row>
    <row r="49" spans="1:8" s="7" customFormat="1" ht="17.25" customHeight="1" x14ac:dyDescent="0.25">
      <c r="A49" s="66">
        <v>45635</v>
      </c>
      <c r="B49" s="22">
        <v>1190</v>
      </c>
      <c r="C49" s="8" t="s">
        <v>46</v>
      </c>
      <c r="D49" s="9" t="s">
        <v>39</v>
      </c>
      <c r="E49" s="10"/>
      <c r="F49" s="10">
        <v>-3640000</v>
      </c>
      <c r="G49" s="67">
        <f t="shared" si="0"/>
        <v>36862540.960000008</v>
      </c>
      <c r="H49" s="26"/>
    </row>
    <row r="50" spans="1:8" s="7" customFormat="1" ht="17.25" customHeight="1" x14ac:dyDescent="0.25">
      <c r="A50" s="66">
        <v>45635</v>
      </c>
      <c r="B50" s="22">
        <v>1190</v>
      </c>
      <c r="C50" s="8" t="s">
        <v>10</v>
      </c>
      <c r="D50" s="9" t="s">
        <v>39</v>
      </c>
      <c r="E50" s="10"/>
      <c r="F50" s="10">
        <v>-258076</v>
      </c>
      <c r="G50" s="67">
        <f t="shared" si="0"/>
        <v>36604464.960000008</v>
      </c>
      <c r="H50" s="26"/>
    </row>
    <row r="51" spans="1:8" s="7" customFormat="1" ht="19.5" customHeight="1" x14ac:dyDescent="0.25">
      <c r="A51" s="66">
        <v>45635</v>
      </c>
      <c r="B51" s="22">
        <v>1190</v>
      </c>
      <c r="C51" s="8" t="s">
        <v>9</v>
      </c>
      <c r="D51" s="9" t="s">
        <v>39</v>
      </c>
      <c r="E51" s="10"/>
      <c r="F51" s="10">
        <v>-258440</v>
      </c>
      <c r="G51" s="67">
        <f t="shared" si="0"/>
        <v>36346024.960000008</v>
      </c>
      <c r="H51" s="26"/>
    </row>
    <row r="52" spans="1:8" s="7" customFormat="1" ht="18.75" customHeight="1" x14ac:dyDescent="0.25">
      <c r="A52" s="66">
        <v>45635</v>
      </c>
      <c r="B52" s="22">
        <v>1190</v>
      </c>
      <c r="C52" s="8" t="s">
        <v>11</v>
      </c>
      <c r="D52" s="9" t="s">
        <v>39</v>
      </c>
      <c r="E52" s="10"/>
      <c r="F52" s="10">
        <v>-37782.720000000001</v>
      </c>
      <c r="G52" s="67">
        <f t="shared" si="0"/>
        <v>36308242.24000001</v>
      </c>
      <c r="H52" s="26"/>
    </row>
    <row r="53" spans="1:8" s="7" customFormat="1" ht="18" customHeight="1" x14ac:dyDescent="0.25">
      <c r="A53" s="68">
        <v>45635</v>
      </c>
      <c r="B53" s="8">
        <v>1192</v>
      </c>
      <c r="C53" s="8" t="s">
        <v>49</v>
      </c>
      <c r="D53" s="9" t="s">
        <v>39</v>
      </c>
      <c r="E53" s="10"/>
      <c r="F53" s="10">
        <v>-648000</v>
      </c>
      <c r="G53" s="67">
        <f t="shared" si="0"/>
        <v>35660242.24000001</v>
      </c>
      <c r="H53" s="26"/>
    </row>
    <row r="54" spans="1:8" s="7" customFormat="1" ht="18" customHeight="1" x14ac:dyDescent="0.25">
      <c r="A54" s="68">
        <v>45635</v>
      </c>
      <c r="B54" s="8">
        <v>1192</v>
      </c>
      <c r="C54" s="8" t="s">
        <v>10</v>
      </c>
      <c r="D54" s="9" t="s">
        <v>39</v>
      </c>
      <c r="E54" s="10"/>
      <c r="F54" s="10">
        <v>-45943.199999999997</v>
      </c>
      <c r="G54" s="67">
        <f t="shared" si="0"/>
        <v>35614299.040000007</v>
      </c>
      <c r="H54" s="26"/>
    </row>
    <row r="55" spans="1:8" s="7" customFormat="1" ht="18" customHeight="1" x14ac:dyDescent="0.25">
      <c r="A55" s="68">
        <v>45635</v>
      </c>
      <c r="B55" s="8">
        <v>1192</v>
      </c>
      <c r="C55" s="8" t="s">
        <v>9</v>
      </c>
      <c r="D55" s="9" t="s">
        <v>39</v>
      </c>
      <c r="E55" s="10"/>
      <c r="F55" s="10">
        <v>-46008</v>
      </c>
      <c r="G55" s="67">
        <f t="shared" si="0"/>
        <v>35568291.040000007</v>
      </c>
      <c r="H55" s="26"/>
    </row>
    <row r="56" spans="1:8" s="7" customFormat="1" ht="18" customHeight="1" x14ac:dyDescent="0.25">
      <c r="A56" s="68">
        <v>45635</v>
      </c>
      <c r="B56" s="8">
        <v>1192</v>
      </c>
      <c r="C56" s="8" t="s">
        <v>11</v>
      </c>
      <c r="D56" s="9" t="s">
        <v>39</v>
      </c>
      <c r="E56" s="10"/>
      <c r="F56" s="10">
        <v>-6691.68</v>
      </c>
      <c r="G56" s="67">
        <f t="shared" si="0"/>
        <v>35561599.360000007</v>
      </c>
      <c r="H56" s="26"/>
    </row>
    <row r="57" spans="1:8" s="7" customFormat="1" ht="18" customHeight="1" x14ac:dyDescent="0.25">
      <c r="A57" s="68">
        <v>45635</v>
      </c>
      <c r="B57" s="8">
        <v>1194</v>
      </c>
      <c r="C57" s="8" t="s">
        <v>43</v>
      </c>
      <c r="D57" s="9" t="s">
        <v>39</v>
      </c>
      <c r="E57" s="10"/>
      <c r="F57" s="10">
        <v>-111000</v>
      </c>
      <c r="G57" s="67">
        <f t="shared" si="0"/>
        <v>35450599.360000007</v>
      </c>
      <c r="H57" s="26"/>
    </row>
    <row r="58" spans="1:8" s="7" customFormat="1" ht="18" customHeight="1" x14ac:dyDescent="0.25">
      <c r="A58" s="66">
        <v>45635</v>
      </c>
      <c r="B58" s="8">
        <v>1196</v>
      </c>
      <c r="C58" s="8" t="s">
        <v>41</v>
      </c>
      <c r="D58" s="9" t="s">
        <v>39</v>
      </c>
      <c r="E58" s="10"/>
      <c r="F58" s="10">
        <v>-49350</v>
      </c>
      <c r="G58" s="67">
        <f t="shared" si="0"/>
        <v>35401249.360000007</v>
      </c>
      <c r="H58" s="26"/>
    </row>
    <row r="59" spans="1:8" s="7" customFormat="1" ht="18" customHeight="1" x14ac:dyDescent="0.25">
      <c r="A59" s="66">
        <v>45635</v>
      </c>
      <c r="B59" s="8">
        <v>1196</v>
      </c>
      <c r="C59" s="8" t="s">
        <v>10</v>
      </c>
      <c r="D59" s="9" t="s">
        <v>39</v>
      </c>
      <c r="E59" s="10"/>
      <c r="F59" s="10">
        <v>-3498.92</v>
      </c>
      <c r="G59" s="67">
        <f t="shared" si="0"/>
        <v>35397750.440000005</v>
      </c>
      <c r="H59" s="26"/>
    </row>
    <row r="60" spans="1:8" s="7" customFormat="1" ht="18" customHeight="1" x14ac:dyDescent="0.25">
      <c r="A60" s="66">
        <v>45635</v>
      </c>
      <c r="B60" s="8">
        <v>1196</v>
      </c>
      <c r="C60" s="8" t="s">
        <v>9</v>
      </c>
      <c r="D60" s="9" t="s">
        <v>39</v>
      </c>
      <c r="E60" s="10"/>
      <c r="F60" s="10">
        <v>-3503.85</v>
      </c>
      <c r="G60" s="67">
        <f t="shared" si="0"/>
        <v>35394246.590000004</v>
      </c>
      <c r="H60" s="26"/>
    </row>
    <row r="61" spans="1:8" s="7" customFormat="1" ht="18" customHeight="1" x14ac:dyDescent="0.25">
      <c r="A61" s="66">
        <v>45635</v>
      </c>
      <c r="B61" s="8">
        <v>1196</v>
      </c>
      <c r="C61" s="8" t="s">
        <v>11</v>
      </c>
      <c r="D61" s="9" t="s">
        <v>39</v>
      </c>
      <c r="E61" s="10"/>
      <c r="F61" s="10">
        <v>-592.20000000000005</v>
      </c>
      <c r="G61" s="67">
        <f t="shared" si="0"/>
        <v>35393654.390000001</v>
      </c>
      <c r="H61" s="26"/>
    </row>
    <row r="62" spans="1:8" s="7" customFormat="1" ht="18" customHeight="1" x14ac:dyDescent="0.25">
      <c r="A62" s="66">
        <v>45635</v>
      </c>
      <c r="B62" s="8">
        <v>1197</v>
      </c>
      <c r="C62" s="8" t="s">
        <v>44</v>
      </c>
      <c r="D62" s="9" t="s">
        <v>122</v>
      </c>
      <c r="E62" s="10"/>
      <c r="F62" s="10">
        <v>-10085.040000000001</v>
      </c>
      <c r="G62" s="67">
        <f t="shared" si="0"/>
        <v>35383569.350000001</v>
      </c>
      <c r="H62" s="26"/>
    </row>
    <row r="63" spans="1:8" s="7" customFormat="1" ht="18" customHeight="1" x14ac:dyDescent="0.25">
      <c r="A63" s="66" t="s">
        <v>93</v>
      </c>
      <c r="B63" s="8">
        <v>1203</v>
      </c>
      <c r="C63" s="8" t="s">
        <v>63</v>
      </c>
      <c r="D63" s="9" t="s">
        <v>64</v>
      </c>
      <c r="E63" s="10"/>
      <c r="F63" s="10">
        <v>-12000</v>
      </c>
      <c r="G63" s="67">
        <f t="shared" si="0"/>
        <v>35371569.350000001</v>
      </c>
      <c r="H63" s="26"/>
    </row>
    <row r="64" spans="1:8" s="7" customFormat="1" ht="18" customHeight="1" x14ac:dyDescent="0.25">
      <c r="A64" s="66" t="s">
        <v>94</v>
      </c>
      <c r="B64" s="8">
        <v>1218</v>
      </c>
      <c r="C64" s="8" t="s">
        <v>68</v>
      </c>
      <c r="D64" s="9" t="s">
        <v>95</v>
      </c>
      <c r="E64" s="10"/>
      <c r="F64" s="10">
        <v>-1652</v>
      </c>
      <c r="G64" s="67">
        <f t="shared" si="0"/>
        <v>35369917.350000001</v>
      </c>
      <c r="H64" s="26"/>
    </row>
    <row r="65" spans="1:8" s="7" customFormat="1" ht="18" customHeight="1" x14ac:dyDescent="0.25">
      <c r="A65" s="66" t="s">
        <v>94</v>
      </c>
      <c r="B65" s="8">
        <v>1218</v>
      </c>
      <c r="C65" s="8" t="s">
        <v>96</v>
      </c>
      <c r="D65" s="9" t="s">
        <v>95</v>
      </c>
      <c r="E65" s="10"/>
      <c r="F65" s="10">
        <v>-256578.41</v>
      </c>
      <c r="G65" s="67">
        <f t="shared" si="0"/>
        <v>35113338.940000005</v>
      </c>
      <c r="H65" s="26"/>
    </row>
    <row r="66" spans="1:8" s="7" customFormat="1" ht="18" customHeight="1" x14ac:dyDescent="0.25">
      <c r="A66" s="66" t="s">
        <v>94</v>
      </c>
      <c r="B66" s="8">
        <v>1218</v>
      </c>
      <c r="C66" s="8" t="s">
        <v>97</v>
      </c>
      <c r="D66" s="9" t="s">
        <v>95</v>
      </c>
      <c r="E66" s="10"/>
      <c r="F66" s="10">
        <v>-10148</v>
      </c>
      <c r="G66" s="67">
        <f t="shared" si="0"/>
        <v>35103190.940000005</v>
      </c>
      <c r="H66" s="26"/>
    </row>
    <row r="67" spans="1:8" s="7" customFormat="1" ht="18" customHeight="1" x14ac:dyDescent="0.25">
      <c r="A67" s="66" t="s">
        <v>94</v>
      </c>
      <c r="B67" s="8">
        <v>1218</v>
      </c>
      <c r="C67" s="8" t="s">
        <v>96</v>
      </c>
      <c r="D67" s="9" t="s">
        <v>95</v>
      </c>
      <c r="E67" s="10"/>
      <c r="F67" s="10">
        <v>-67685.59</v>
      </c>
      <c r="G67" s="67">
        <f t="shared" si="0"/>
        <v>35035505.350000001</v>
      </c>
      <c r="H67" s="26"/>
    </row>
    <row r="68" spans="1:8" s="7" customFormat="1" ht="18" customHeight="1" x14ac:dyDescent="0.25">
      <c r="A68" s="66" t="s">
        <v>94</v>
      </c>
      <c r="B68" s="8">
        <v>1218</v>
      </c>
      <c r="C68" s="8" t="s">
        <v>98</v>
      </c>
      <c r="D68" s="9" t="s">
        <v>95</v>
      </c>
      <c r="E68" s="10"/>
      <c r="F68" s="10">
        <v>-17110</v>
      </c>
      <c r="G68" s="67">
        <f t="shared" si="0"/>
        <v>35018395.350000001</v>
      </c>
      <c r="H68" s="26"/>
    </row>
    <row r="69" spans="1:8" s="7" customFormat="1" ht="18" customHeight="1" x14ac:dyDescent="0.25">
      <c r="A69" s="66" t="s">
        <v>94</v>
      </c>
      <c r="B69" s="8">
        <v>1218</v>
      </c>
      <c r="C69" s="8" t="s">
        <v>73</v>
      </c>
      <c r="D69" s="9" t="s">
        <v>95</v>
      </c>
      <c r="E69" s="10"/>
      <c r="F69" s="10">
        <v>-28910</v>
      </c>
      <c r="G69" s="67">
        <f t="shared" si="0"/>
        <v>34989485.350000001</v>
      </c>
      <c r="H69" s="26"/>
    </row>
    <row r="70" spans="1:8" s="7" customFormat="1" ht="18" customHeight="1" x14ac:dyDescent="0.25">
      <c r="A70" s="66" t="s">
        <v>99</v>
      </c>
      <c r="B70" s="8">
        <v>1229</v>
      </c>
      <c r="C70" s="8" t="s">
        <v>44</v>
      </c>
      <c r="D70" s="9" t="s">
        <v>51</v>
      </c>
      <c r="E70" s="10"/>
      <c r="F70" s="10">
        <v>-55214</v>
      </c>
      <c r="G70" s="67">
        <f t="shared" si="0"/>
        <v>34934271.350000001</v>
      </c>
      <c r="H70" s="26"/>
    </row>
    <row r="71" spans="1:8" s="7" customFormat="1" ht="18" customHeight="1" x14ac:dyDescent="0.25">
      <c r="A71" s="66" t="s">
        <v>99</v>
      </c>
      <c r="B71" s="8">
        <v>1233</v>
      </c>
      <c r="C71" s="8" t="s">
        <v>40</v>
      </c>
      <c r="D71" s="9" t="s">
        <v>47</v>
      </c>
      <c r="E71" s="10"/>
      <c r="F71" s="10">
        <v>-96690.14</v>
      </c>
      <c r="G71" s="67">
        <f t="shared" si="0"/>
        <v>34837581.210000001</v>
      </c>
      <c r="H71" s="26"/>
    </row>
    <row r="72" spans="1:8" s="7" customFormat="1" ht="18" customHeight="1" x14ac:dyDescent="0.25">
      <c r="A72" s="66" t="s">
        <v>99</v>
      </c>
      <c r="B72" s="8">
        <v>1239</v>
      </c>
      <c r="C72" s="8" t="s">
        <v>45</v>
      </c>
      <c r="D72" s="9" t="s">
        <v>66</v>
      </c>
      <c r="E72" s="10"/>
      <c r="F72" s="10">
        <v>-8820</v>
      </c>
      <c r="G72" s="67">
        <f t="shared" si="0"/>
        <v>34828761.210000001</v>
      </c>
      <c r="H72" s="26"/>
    </row>
    <row r="73" spans="1:8" s="7" customFormat="1" ht="18" customHeight="1" x14ac:dyDescent="0.25">
      <c r="A73" s="66" t="s">
        <v>99</v>
      </c>
      <c r="B73" s="8">
        <v>1242</v>
      </c>
      <c r="C73" s="8" t="s">
        <v>45</v>
      </c>
      <c r="D73" s="9" t="s">
        <v>123</v>
      </c>
      <c r="E73" s="10"/>
      <c r="F73" s="10">
        <v>-127696</v>
      </c>
      <c r="G73" s="67">
        <f t="shared" si="0"/>
        <v>34701065.210000001</v>
      </c>
      <c r="H73" s="26"/>
    </row>
    <row r="74" spans="1:8" s="7" customFormat="1" ht="21" customHeight="1" x14ac:dyDescent="0.25">
      <c r="A74" s="66" t="s">
        <v>100</v>
      </c>
      <c r="B74" s="8">
        <v>1244</v>
      </c>
      <c r="C74" s="8" t="s">
        <v>40</v>
      </c>
      <c r="D74" s="9" t="s">
        <v>47</v>
      </c>
      <c r="E74" s="10"/>
      <c r="F74" s="10">
        <v>-9440.76</v>
      </c>
      <c r="G74" s="67">
        <f t="shared" si="0"/>
        <v>34691624.450000003</v>
      </c>
      <c r="H74" s="26"/>
    </row>
    <row r="75" spans="1:8" s="7" customFormat="1" ht="22.5" customHeight="1" x14ac:dyDescent="0.25">
      <c r="A75" s="66" t="s">
        <v>100</v>
      </c>
      <c r="B75" s="8">
        <v>1244</v>
      </c>
      <c r="C75" s="8" t="s">
        <v>48</v>
      </c>
      <c r="D75" s="9" t="s">
        <v>47</v>
      </c>
      <c r="E75" s="10"/>
      <c r="F75" s="10">
        <v>-24557</v>
      </c>
      <c r="G75" s="67">
        <f t="shared" si="0"/>
        <v>34667067.450000003</v>
      </c>
      <c r="H75" s="26"/>
    </row>
    <row r="76" spans="1:8" s="7" customFormat="1" ht="18" customHeight="1" x14ac:dyDescent="0.25">
      <c r="A76" s="66" t="s">
        <v>100</v>
      </c>
      <c r="B76" s="8">
        <v>1251</v>
      </c>
      <c r="C76" s="8" t="s">
        <v>48</v>
      </c>
      <c r="D76" s="9" t="s">
        <v>84</v>
      </c>
      <c r="E76" s="10"/>
      <c r="F76" s="10">
        <v>-12993.5</v>
      </c>
      <c r="G76" s="67">
        <f t="shared" si="0"/>
        <v>34654073.950000003</v>
      </c>
      <c r="H76" s="26"/>
    </row>
    <row r="77" spans="1:8" s="7" customFormat="1" ht="18" customHeight="1" x14ac:dyDescent="0.25">
      <c r="A77" s="66" t="s">
        <v>100</v>
      </c>
      <c r="B77" s="8">
        <v>1255</v>
      </c>
      <c r="C77" s="8" t="s">
        <v>102</v>
      </c>
      <c r="D77" s="9" t="s">
        <v>101</v>
      </c>
      <c r="E77" s="10"/>
      <c r="F77" s="10">
        <v>-42480</v>
      </c>
      <c r="G77" s="67">
        <f t="shared" si="0"/>
        <v>34611593.950000003</v>
      </c>
      <c r="H77" s="26"/>
    </row>
    <row r="78" spans="1:8" s="7" customFormat="1" ht="18" customHeight="1" x14ac:dyDescent="0.25">
      <c r="A78" s="66" t="s">
        <v>103</v>
      </c>
      <c r="B78" s="8">
        <v>1257</v>
      </c>
      <c r="C78" s="8" t="s">
        <v>88</v>
      </c>
      <c r="D78" s="9" t="s">
        <v>89</v>
      </c>
      <c r="E78" s="10"/>
      <c r="F78" s="10">
        <v>-458071.08</v>
      </c>
      <c r="G78" s="67">
        <f t="shared" si="0"/>
        <v>34153522.870000005</v>
      </c>
      <c r="H78" s="26"/>
    </row>
    <row r="79" spans="1:8" s="29" customFormat="1" ht="15.75" customHeight="1" x14ac:dyDescent="0.25">
      <c r="A79" s="66" t="s">
        <v>103</v>
      </c>
      <c r="B79" s="8">
        <v>1259</v>
      </c>
      <c r="C79" s="8" t="s">
        <v>104</v>
      </c>
      <c r="D79" s="9" t="s">
        <v>105</v>
      </c>
      <c r="E79" s="10"/>
      <c r="F79" s="10">
        <v>-10438.52</v>
      </c>
      <c r="G79" s="67">
        <f t="shared" si="0"/>
        <v>34143084.350000001</v>
      </c>
      <c r="H79" s="31"/>
    </row>
    <row r="80" spans="1:8" s="29" customFormat="1" ht="15.75" customHeight="1" x14ac:dyDescent="0.25">
      <c r="A80" s="66" t="s">
        <v>103</v>
      </c>
      <c r="B80" s="8">
        <v>1259</v>
      </c>
      <c r="C80" s="8" t="s">
        <v>106</v>
      </c>
      <c r="D80" s="9" t="s">
        <v>105</v>
      </c>
      <c r="E80" s="10"/>
      <c r="F80" s="10">
        <v>-30480.2</v>
      </c>
      <c r="G80" s="67">
        <f t="shared" si="0"/>
        <v>34112604.149999999</v>
      </c>
      <c r="H80" s="31"/>
    </row>
    <row r="81" spans="1:8" s="29" customFormat="1" ht="15.75" customHeight="1" x14ac:dyDescent="0.25">
      <c r="A81" s="66" t="s">
        <v>103</v>
      </c>
      <c r="B81" s="8">
        <v>1259</v>
      </c>
      <c r="C81" s="8" t="s">
        <v>107</v>
      </c>
      <c r="D81" s="9" t="s">
        <v>105</v>
      </c>
      <c r="E81" s="10"/>
      <c r="F81" s="10">
        <v>-178812.63</v>
      </c>
      <c r="G81" s="67">
        <f t="shared" si="0"/>
        <v>33933791.519999996</v>
      </c>
      <c r="H81" s="31"/>
    </row>
    <row r="82" spans="1:8" s="29" customFormat="1" ht="15.75" customHeight="1" x14ac:dyDescent="0.25">
      <c r="A82" s="66" t="s">
        <v>103</v>
      </c>
      <c r="B82" s="8">
        <v>1259</v>
      </c>
      <c r="C82" s="8" t="s">
        <v>85</v>
      </c>
      <c r="D82" s="9" t="s">
        <v>105</v>
      </c>
      <c r="E82" s="10"/>
      <c r="F82" s="10">
        <v>-1253.1199999999999</v>
      </c>
      <c r="G82" s="67">
        <f t="shared" si="0"/>
        <v>33932538.399999999</v>
      </c>
      <c r="H82" s="31"/>
    </row>
    <row r="83" spans="1:8" s="29" customFormat="1" ht="15.75" customHeight="1" x14ac:dyDescent="0.25">
      <c r="A83" s="66" t="s">
        <v>103</v>
      </c>
      <c r="B83" s="8">
        <v>1259</v>
      </c>
      <c r="C83" s="8" t="s">
        <v>108</v>
      </c>
      <c r="D83" s="9" t="s">
        <v>105</v>
      </c>
      <c r="E83" s="10"/>
      <c r="F83" s="10">
        <v>-18615.22</v>
      </c>
      <c r="G83" s="67">
        <f t="shared" si="0"/>
        <v>33913923.18</v>
      </c>
      <c r="H83" s="31"/>
    </row>
    <row r="84" spans="1:8" s="29" customFormat="1" ht="15.75" customHeight="1" x14ac:dyDescent="0.25">
      <c r="A84" s="66" t="s">
        <v>103</v>
      </c>
      <c r="B84" s="8">
        <v>1259</v>
      </c>
      <c r="C84" s="8" t="s">
        <v>109</v>
      </c>
      <c r="D84" s="9" t="s">
        <v>105</v>
      </c>
      <c r="E84" s="10"/>
      <c r="F84" s="10">
        <v>-202563.65</v>
      </c>
      <c r="G84" s="67">
        <f t="shared" si="0"/>
        <v>33711359.530000001</v>
      </c>
      <c r="H84" s="31"/>
    </row>
    <row r="85" spans="1:8" s="29" customFormat="1" ht="18" customHeight="1" x14ac:dyDescent="0.25">
      <c r="A85" s="66" t="s">
        <v>110</v>
      </c>
      <c r="B85" s="8">
        <v>1261</v>
      </c>
      <c r="C85" s="8" t="s">
        <v>111</v>
      </c>
      <c r="D85" s="9" t="s">
        <v>112</v>
      </c>
      <c r="E85" s="10"/>
      <c r="F85" s="10">
        <v>-212400</v>
      </c>
      <c r="G85" s="67">
        <f t="shared" si="0"/>
        <v>33498959.530000001</v>
      </c>
      <c r="H85" s="31"/>
    </row>
    <row r="86" spans="1:8" s="29" customFormat="1" ht="18" customHeight="1" x14ac:dyDescent="0.25">
      <c r="A86" s="66" t="s">
        <v>103</v>
      </c>
      <c r="B86" s="8">
        <v>1263</v>
      </c>
      <c r="C86" s="8" t="s">
        <v>54</v>
      </c>
      <c r="D86" s="9" t="s">
        <v>53</v>
      </c>
      <c r="E86" s="10"/>
      <c r="F86" s="10">
        <v>-10030</v>
      </c>
      <c r="G86" s="67">
        <f t="shared" si="0"/>
        <v>33488929.530000001</v>
      </c>
      <c r="H86" s="31"/>
    </row>
    <row r="87" spans="1:8" s="29" customFormat="1" ht="18" customHeight="1" x14ac:dyDescent="0.25">
      <c r="A87" s="66" t="s">
        <v>113</v>
      </c>
      <c r="B87" s="8">
        <v>1267</v>
      </c>
      <c r="C87" s="8" t="s">
        <v>56</v>
      </c>
      <c r="D87" s="9" t="s">
        <v>55</v>
      </c>
      <c r="E87" s="10"/>
      <c r="F87" s="10">
        <v>-22543.9</v>
      </c>
      <c r="G87" s="67">
        <f t="shared" si="0"/>
        <v>33466385.630000003</v>
      </c>
      <c r="H87" s="31"/>
    </row>
    <row r="88" spans="1:8" s="29" customFormat="1" ht="18" customHeight="1" x14ac:dyDescent="0.25">
      <c r="A88" s="66" t="s">
        <v>113</v>
      </c>
      <c r="B88" s="8">
        <v>1269</v>
      </c>
      <c r="C88" s="8" t="s">
        <v>114</v>
      </c>
      <c r="D88" s="9" t="s">
        <v>115</v>
      </c>
      <c r="E88" s="10"/>
      <c r="F88" s="10">
        <v>-137352</v>
      </c>
      <c r="G88" s="67">
        <f t="shared" si="0"/>
        <v>33329033.630000003</v>
      </c>
      <c r="H88" s="31"/>
    </row>
    <row r="89" spans="1:8" s="7" customFormat="1" x14ac:dyDescent="0.25">
      <c r="A89" s="66">
        <v>45391</v>
      </c>
      <c r="B89" s="8">
        <v>5</v>
      </c>
      <c r="C89" s="8" t="s">
        <v>116</v>
      </c>
      <c r="D89" s="9" t="s">
        <v>58</v>
      </c>
      <c r="E89" s="44"/>
      <c r="F89" s="21">
        <v>-112.55</v>
      </c>
      <c r="G89" s="67">
        <f t="shared" si="0"/>
        <v>33328921.080000002</v>
      </c>
      <c r="H89" s="26"/>
    </row>
    <row r="90" spans="1:8" s="7" customFormat="1" x14ac:dyDescent="0.25">
      <c r="A90" s="66">
        <v>45391</v>
      </c>
      <c r="B90" s="8">
        <v>5</v>
      </c>
      <c r="C90" s="8" t="s">
        <v>117</v>
      </c>
      <c r="D90" s="9" t="s">
        <v>58</v>
      </c>
      <c r="E90" s="44"/>
      <c r="F90" s="21">
        <v>-600</v>
      </c>
      <c r="G90" s="67">
        <f t="shared" si="0"/>
        <v>33328321.080000002</v>
      </c>
      <c r="H90" s="26"/>
    </row>
    <row r="91" spans="1:8" s="7" customFormat="1" x14ac:dyDescent="0.25">
      <c r="A91" s="66">
        <v>45391</v>
      </c>
      <c r="B91" s="8">
        <v>5</v>
      </c>
      <c r="C91" s="8" t="s">
        <v>45</v>
      </c>
      <c r="D91" s="9" t="s">
        <v>58</v>
      </c>
      <c r="E91" s="44"/>
      <c r="F91" s="21">
        <v>-300</v>
      </c>
      <c r="G91" s="67">
        <f t="shared" si="0"/>
        <v>33328021.080000002</v>
      </c>
      <c r="H91" s="26"/>
    </row>
    <row r="92" spans="1:8" s="7" customFormat="1" x14ac:dyDescent="0.25">
      <c r="A92" s="66">
        <v>45391</v>
      </c>
      <c r="B92" s="8">
        <v>5</v>
      </c>
      <c r="C92" s="8" t="s">
        <v>68</v>
      </c>
      <c r="D92" s="9" t="s">
        <v>58</v>
      </c>
      <c r="E92" s="44"/>
      <c r="F92" s="21">
        <v>-2085</v>
      </c>
      <c r="G92" s="67">
        <f t="shared" si="0"/>
        <v>33325936.080000002</v>
      </c>
      <c r="H92" s="26"/>
    </row>
    <row r="93" spans="1:8" s="7" customFormat="1" x14ac:dyDescent="0.25">
      <c r="A93" s="66">
        <v>45391</v>
      </c>
      <c r="B93" s="8">
        <v>5</v>
      </c>
      <c r="C93" s="8" t="s">
        <v>118</v>
      </c>
      <c r="D93" s="9" t="s">
        <v>58</v>
      </c>
      <c r="E93" s="44"/>
      <c r="F93" s="21">
        <v>-275</v>
      </c>
      <c r="G93" s="67">
        <f t="shared" si="0"/>
        <v>33325661.080000002</v>
      </c>
      <c r="H93" s="26"/>
    </row>
    <row r="94" spans="1:8" s="7" customFormat="1" x14ac:dyDescent="0.25">
      <c r="A94" s="66">
        <v>45391</v>
      </c>
      <c r="B94" s="8">
        <v>5</v>
      </c>
      <c r="C94" s="8" t="s">
        <v>71</v>
      </c>
      <c r="D94" s="9" t="s">
        <v>58</v>
      </c>
      <c r="E94" s="44"/>
      <c r="F94" s="21">
        <v>-150</v>
      </c>
      <c r="G94" s="67">
        <f t="shared" si="0"/>
        <v>33325511.080000002</v>
      </c>
      <c r="H94" s="26"/>
    </row>
    <row r="95" spans="1:8" s="7" customFormat="1" x14ac:dyDescent="0.25">
      <c r="A95" s="66">
        <v>45391</v>
      </c>
      <c r="B95" s="8">
        <v>5</v>
      </c>
      <c r="C95" s="8" t="s">
        <v>86</v>
      </c>
      <c r="D95" s="9" t="s">
        <v>58</v>
      </c>
      <c r="E95" s="44"/>
      <c r="F95" s="21">
        <v>-599.99</v>
      </c>
      <c r="G95" s="67">
        <f t="shared" si="0"/>
        <v>33324911.090000004</v>
      </c>
      <c r="H95" s="26"/>
    </row>
    <row r="96" spans="1:8" s="7" customFormat="1" x14ac:dyDescent="0.25">
      <c r="A96" s="66">
        <v>45391</v>
      </c>
      <c r="B96" s="8">
        <v>5</v>
      </c>
      <c r="C96" s="8" t="s">
        <v>73</v>
      </c>
      <c r="D96" s="9" t="s">
        <v>58</v>
      </c>
      <c r="E96" s="44"/>
      <c r="F96" s="21">
        <v>-750</v>
      </c>
      <c r="G96" s="67">
        <f t="shared" si="0"/>
        <v>33324161.090000004</v>
      </c>
      <c r="H96" s="26"/>
    </row>
    <row r="97" spans="1:9" s="7" customFormat="1" x14ac:dyDescent="0.25">
      <c r="A97" s="66">
        <v>45391</v>
      </c>
      <c r="B97" s="8">
        <v>5</v>
      </c>
      <c r="C97" s="8" t="s">
        <v>57</v>
      </c>
      <c r="D97" s="9" t="s">
        <v>58</v>
      </c>
      <c r="E97" s="44"/>
      <c r="F97" s="21">
        <v>-82</v>
      </c>
      <c r="G97" s="67">
        <f t="shared" si="0"/>
        <v>33324079.090000004</v>
      </c>
      <c r="H97" s="26"/>
    </row>
    <row r="98" spans="1:9" s="7" customFormat="1" x14ac:dyDescent="0.25">
      <c r="A98" s="66" t="s">
        <v>93</v>
      </c>
      <c r="B98" s="8">
        <v>6</v>
      </c>
      <c r="C98" s="8" t="s">
        <v>45</v>
      </c>
      <c r="D98" s="9" t="s">
        <v>58</v>
      </c>
      <c r="E98" s="44"/>
      <c r="F98" s="21">
        <v>-140</v>
      </c>
      <c r="G98" s="67">
        <f t="shared" si="0"/>
        <v>33323939.090000004</v>
      </c>
      <c r="H98" s="26"/>
    </row>
    <row r="99" spans="1:9" s="7" customFormat="1" x14ac:dyDescent="0.25">
      <c r="A99" s="66" t="s">
        <v>93</v>
      </c>
      <c r="B99" s="8">
        <v>6</v>
      </c>
      <c r="C99" s="8" t="s">
        <v>119</v>
      </c>
      <c r="D99" s="9" t="s">
        <v>58</v>
      </c>
      <c r="E99" s="44"/>
      <c r="F99" s="21">
        <v>-35</v>
      </c>
      <c r="G99" s="67">
        <f t="shared" si="0"/>
        <v>33323904.090000004</v>
      </c>
      <c r="H99" s="26"/>
    </row>
    <row r="100" spans="1:9" s="7" customFormat="1" x14ac:dyDescent="0.25">
      <c r="A100" s="66" t="s">
        <v>93</v>
      </c>
      <c r="B100" s="8">
        <v>6</v>
      </c>
      <c r="C100" s="8" t="s">
        <v>120</v>
      </c>
      <c r="D100" s="9" t="s">
        <v>58</v>
      </c>
      <c r="E100" s="44"/>
      <c r="F100" s="21">
        <v>-2615</v>
      </c>
      <c r="G100" s="67">
        <f t="shared" si="0"/>
        <v>33321289.090000004</v>
      </c>
      <c r="H100" s="26"/>
    </row>
    <row r="101" spans="1:9" s="7" customFormat="1" x14ac:dyDescent="0.25">
      <c r="A101" s="66" t="s">
        <v>93</v>
      </c>
      <c r="B101" s="8">
        <v>6</v>
      </c>
      <c r="C101" s="8" t="s">
        <v>59</v>
      </c>
      <c r="D101" s="9" t="s">
        <v>58</v>
      </c>
      <c r="E101" s="44"/>
      <c r="F101" s="21">
        <v>-700</v>
      </c>
      <c r="G101" s="67">
        <f t="shared" si="0"/>
        <v>33320589.090000004</v>
      </c>
      <c r="H101" s="26"/>
    </row>
    <row r="102" spans="1:9" s="7" customFormat="1" x14ac:dyDescent="0.25">
      <c r="A102" s="66" t="s">
        <v>93</v>
      </c>
      <c r="B102" s="8">
        <v>6</v>
      </c>
      <c r="C102" s="8" t="s">
        <v>67</v>
      </c>
      <c r="D102" s="9" t="s">
        <v>58</v>
      </c>
      <c r="E102" s="44"/>
      <c r="F102" s="21">
        <v>-285</v>
      </c>
      <c r="G102" s="67">
        <f t="shared" si="0"/>
        <v>33320304.090000004</v>
      </c>
      <c r="H102" s="26"/>
    </row>
    <row r="103" spans="1:9" s="7" customFormat="1" x14ac:dyDescent="0.25">
      <c r="A103" s="66" t="s">
        <v>93</v>
      </c>
      <c r="B103" s="8">
        <v>6</v>
      </c>
      <c r="C103" s="8" t="s">
        <v>68</v>
      </c>
      <c r="D103" s="9" t="s">
        <v>58</v>
      </c>
      <c r="E103" s="44"/>
      <c r="F103" s="21">
        <v>-400</v>
      </c>
      <c r="G103" s="67">
        <f t="shared" si="0"/>
        <v>33319904.090000004</v>
      </c>
      <c r="H103" s="26"/>
    </row>
    <row r="104" spans="1:9" s="7" customFormat="1" x14ac:dyDescent="0.25">
      <c r="A104" s="66" t="s">
        <v>93</v>
      </c>
      <c r="B104" s="8">
        <v>6</v>
      </c>
      <c r="C104" s="8" t="s">
        <v>70</v>
      </c>
      <c r="D104" s="9" t="s">
        <v>58</v>
      </c>
      <c r="E104" s="44"/>
      <c r="F104" s="21">
        <v>-800</v>
      </c>
      <c r="G104" s="67">
        <f t="shared" si="0"/>
        <v>33319104.090000004</v>
      </c>
      <c r="H104" s="26"/>
    </row>
    <row r="105" spans="1:9" s="7" customFormat="1" x14ac:dyDescent="0.25">
      <c r="A105" s="66" t="s">
        <v>93</v>
      </c>
      <c r="B105" s="8">
        <v>6</v>
      </c>
      <c r="C105" s="8" t="s">
        <v>121</v>
      </c>
      <c r="D105" s="9" t="s">
        <v>58</v>
      </c>
      <c r="E105" s="44"/>
      <c r="F105" s="21">
        <v>-179</v>
      </c>
      <c r="G105" s="67">
        <f t="shared" si="0"/>
        <v>33318925.090000004</v>
      </c>
      <c r="H105" s="26"/>
    </row>
    <row r="106" spans="1:9" s="7" customFormat="1" x14ac:dyDescent="0.25">
      <c r="A106" s="66" t="s">
        <v>93</v>
      </c>
      <c r="B106" s="8">
        <v>6</v>
      </c>
      <c r="C106" s="8" t="s">
        <v>71</v>
      </c>
      <c r="D106" s="9" t="s">
        <v>58</v>
      </c>
      <c r="E106" s="44"/>
      <c r="F106" s="21">
        <v>-1165.01</v>
      </c>
      <c r="G106" s="67">
        <f t="shared" si="0"/>
        <v>33317760.080000002</v>
      </c>
      <c r="H106" s="26"/>
    </row>
    <row r="107" spans="1:9" s="7" customFormat="1" x14ac:dyDescent="0.25">
      <c r="A107" s="66" t="s">
        <v>93</v>
      </c>
      <c r="B107" s="8">
        <v>6</v>
      </c>
      <c r="C107" s="8" t="s">
        <v>73</v>
      </c>
      <c r="D107" s="9" t="s">
        <v>58</v>
      </c>
      <c r="E107" s="44"/>
      <c r="F107" s="21">
        <v>-978.3</v>
      </c>
      <c r="G107" s="67">
        <f t="shared" si="0"/>
        <v>33316781.780000001</v>
      </c>
      <c r="H107" s="26"/>
    </row>
    <row r="108" spans="1:9" s="7" customFormat="1" x14ac:dyDescent="0.25">
      <c r="A108" s="66" t="s">
        <v>100</v>
      </c>
      <c r="B108" s="8">
        <v>7</v>
      </c>
      <c r="C108" s="8" t="s">
        <v>109</v>
      </c>
      <c r="D108" s="9" t="s">
        <v>58</v>
      </c>
      <c r="E108" s="44"/>
      <c r="F108" s="21">
        <v>-9000</v>
      </c>
      <c r="G108" s="67">
        <f t="shared" si="0"/>
        <v>33307781.780000001</v>
      </c>
      <c r="H108" s="26"/>
    </row>
    <row r="109" spans="1:9" s="29" customFormat="1" ht="18" customHeight="1" x14ac:dyDescent="0.25">
      <c r="A109" s="66"/>
      <c r="B109" s="8"/>
      <c r="C109" s="8" t="s">
        <v>60</v>
      </c>
      <c r="D109" s="9" t="s">
        <v>42</v>
      </c>
      <c r="E109" s="10"/>
      <c r="F109" s="10">
        <v>-215.31</v>
      </c>
      <c r="G109" s="67">
        <f t="shared" si="0"/>
        <v>33307566.470000003</v>
      </c>
      <c r="H109" s="31"/>
    </row>
    <row r="110" spans="1:9" s="4" customFormat="1" x14ac:dyDescent="0.25">
      <c r="A110" s="66"/>
      <c r="B110" s="22"/>
      <c r="C110" s="22"/>
      <c r="D110" s="45"/>
      <c r="E110" s="21"/>
      <c r="F110" s="10"/>
      <c r="G110" s="67">
        <f t="shared" si="0"/>
        <v>33307566.470000003</v>
      </c>
      <c r="H110" s="26"/>
    </row>
    <row r="111" spans="1:9" s="4" customFormat="1" x14ac:dyDescent="0.25">
      <c r="A111" s="69" t="s">
        <v>31</v>
      </c>
      <c r="B111" s="34"/>
      <c r="C111" s="34"/>
      <c r="D111" s="35"/>
      <c r="E111" s="11">
        <f>SUM(E15:E110)</f>
        <v>12335259.859999999</v>
      </c>
      <c r="F111" s="11">
        <f>SUM(F15:F110)</f>
        <v>-9370179.3900000006</v>
      </c>
      <c r="G111" s="70">
        <f>SUM(E111:F111)</f>
        <v>2965080.4699999988</v>
      </c>
      <c r="H111" s="28"/>
      <c r="I111" s="28"/>
    </row>
    <row r="112" spans="1:9" s="4" customFormat="1" ht="16.5" customHeight="1" x14ac:dyDescent="0.25">
      <c r="A112" s="66">
        <v>45107</v>
      </c>
      <c r="B112" s="8"/>
      <c r="C112" s="8">
        <v>4</v>
      </c>
      <c r="D112" s="12" t="s">
        <v>12</v>
      </c>
      <c r="E112" s="13">
        <f>SUM(E113:E115)</f>
        <v>731238</v>
      </c>
      <c r="F112" s="13">
        <v>0</v>
      </c>
      <c r="G112" s="71">
        <f>+G111+E112+F112</f>
        <v>3696318.4699999988</v>
      </c>
      <c r="H112" s="28"/>
    </row>
    <row r="113" spans="1:8" s="4" customFormat="1" x14ac:dyDescent="0.25">
      <c r="A113" s="66">
        <v>45107</v>
      </c>
      <c r="B113" s="8"/>
      <c r="C113" s="8" t="s">
        <v>13</v>
      </c>
      <c r="D113" s="14" t="s">
        <v>14</v>
      </c>
      <c r="E113" s="13"/>
      <c r="F113" s="13"/>
      <c r="G113" s="71">
        <f t="shared" ref="G113:G120" si="1">+G112+E113+F113</f>
        <v>3696318.4699999988</v>
      </c>
      <c r="H113" s="30"/>
    </row>
    <row r="114" spans="1:8" s="4" customFormat="1" ht="31.5" x14ac:dyDescent="0.25">
      <c r="A114" s="66">
        <v>45107</v>
      </c>
      <c r="B114" s="8"/>
      <c r="C114" s="8" t="s">
        <v>15</v>
      </c>
      <c r="D114" s="15" t="s">
        <v>16</v>
      </c>
      <c r="E114" s="16">
        <v>731238</v>
      </c>
      <c r="F114" s="16">
        <v>0</v>
      </c>
      <c r="G114" s="71">
        <f t="shared" si="1"/>
        <v>4427556.4699999988</v>
      </c>
    </row>
    <row r="115" spans="1:8" s="4" customFormat="1" ht="31.5" x14ac:dyDescent="0.25">
      <c r="A115" s="66">
        <v>45107</v>
      </c>
      <c r="B115" s="8"/>
      <c r="C115" s="8" t="s">
        <v>17</v>
      </c>
      <c r="D115" s="15" t="s">
        <v>18</v>
      </c>
      <c r="E115" s="16">
        <v>0</v>
      </c>
      <c r="F115" s="16">
        <v>0</v>
      </c>
      <c r="G115" s="71">
        <f t="shared" si="1"/>
        <v>4427556.4699999988</v>
      </c>
    </row>
    <row r="116" spans="1:8" s="4" customFormat="1" x14ac:dyDescent="0.25">
      <c r="A116" s="66">
        <v>45107</v>
      </c>
      <c r="B116" s="8"/>
      <c r="C116" s="8" t="s">
        <v>19</v>
      </c>
      <c r="D116" s="14" t="s">
        <v>20</v>
      </c>
      <c r="E116" s="13"/>
      <c r="F116" s="13"/>
      <c r="G116" s="71">
        <f t="shared" si="1"/>
        <v>4427556.4699999988</v>
      </c>
    </row>
    <row r="117" spans="1:8" s="4" customFormat="1" x14ac:dyDescent="0.25">
      <c r="A117" s="66">
        <v>45107</v>
      </c>
      <c r="B117" s="8"/>
      <c r="C117" s="8" t="s">
        <v>21</v>
      </c>
      <c r="D117" s="15" t="s">
        <v>22</v>
      </c>
      <c r="E117" s="16"/>
      <c r="F117" s="16"/>
      <c r="G117" s="71">
        <f t="shared" si="1"/>
        <v>4427556.4699999988</v>
      </c>
    </row>
    <row r="118" spans="1:8" s="4" customFormat="1" x14ac:dyDescent="0.25">
      <c r="A118" s="66">
        <v>45107</v>
      </c>
      <c r="B118" s="8"/>
      <c r="C118" s="8" t="s">
        <v>23</v>
      </c>
      <c r="D118" s="15" t="s">
        <v>24</v>
      </c>
      <c r="E118" s="16"/>
      <c r="F118" s="16">
        <v>0</v>
      </c>
      <c r="G118" s="71">
        <f t="shared" si="1"/>
        <v>4427556.4699999988</v>
      </c>
    </row>
    <row r="119" spans="1:8" x14ac:dyDescent="0.25">
      <c r="A119" s="66">
        <v>45107</v>
      </c>
      <c r="B119" s="8"/>
      <c r="C119" s="8" t="s">
        <v>25</v>
      </c>
      <c r="D119" s="14" t="s">
        <v>26</v>
      </c>
      <c r="E119" s="13">
        <v>0</v>
      </c>
      <c r="F119" s="13">
        <v>0</v>
      </c>
      <c r="G119" s="71">
        <f t="shared" si="1"/>
        <v>4427556.4699999988</v>
      </c>
    </row>
    <row r="120" spans="1:8" ht="31.5" x14ac:dyDescent="0.25">
      <c r="A120" s="66">
        <v>45107</v>
      </c>
      <c r="B120" s="8"/>
      <c r="C120" s="8" t="s">
        <v>27</v>
      </c>
      <c r="D120" s="15" t="s">
        <v>28</v>
      </c>
      <c r="E120" s="16">
        <v>0</v>
      </c>
      <c r="F120" s="16">
        <v>0</v>
      </c>
      <c r="G120" s="71">
        <f t="shared" si="1"/>
        <v>4427556.4699999988</v>
      </c>
    </row>
    <row r="121" spans="1:8" x14ac:dyDescent="0.25">
      <c r="A121" s="72"/>
      <c r="B121" s="17"/>
      <c r="C121" s="17"/>
      <c r="D121" s="18" t="s">
        <v>29</v>
      </c>
      <c r="E121" s="19">
        <v>0</v>
      </c>
      <c r="F121" s="19">
        <v>0</v>
      </c>
      <c r="G121" s="73">
        <f>+G120</f>
        <v>4427556.4699999988</v>
      </c>
    </row>
    <row r="122" spans="1:8" x14ac:dyDescent="0.25">
      <c r="A122" s="74" t="s">
        <v>30</v>
      </c>
      <c r="B122" s="32"/>
      <c r="C122" s="32"/>
      <c r="D122" s="33"/>
      <c r="E122" s="20">
        <f>SUM(E15:E110)</f>
        <v>12335259.859999999</v>
      </c>
      <c r="F122" s="20">
        <f>SUM(F17:F110)</f>
        <v>-9370179.3900000006</v>
      </c>
      <c r="G122" s="75">
        <f>$G110</f>
        <v>33307566.470000003</v>
      </c>
    </row>
    <row r="123" spans="1:8" x14ac:dyDescent="0.25">
      <c r="A123" s="50"/>
      <c r="B123" s="38"/>
      <c r="C123" s="38"/>
      <c r="D123" s="39"/>
      <c r="E123" s="76"/>
      <c r="F123" s="38"/>
      <c r="G123" s="51"/>
    </row>
    <row r="124" spans="1:8" x14ac:dyDescent="0.25">
      <c r="A124" s="50"/>
      <c r="B124" s="38"/>
      <c r="C124" s="38"/>
      <c r="D124" s="39"/>
      <c r="E124" s="38"/>
      <c r="F124" s="38"/>
      <c r="G124" s="51"/>
    </row>
    <row r="125" spans="1:8" x14ac:dyDescent="0.25">
      <c r="A125" s="50"/>
      <c r="B125" s="38"/>
      <c r="C125" s="38"/>
      <c r="D125" s="39"/>
      <c r="E125" s="38"/>
      <c r="F125" s="38"/>
      <c r="G125" s="51"/>
    </row>
    <row r="126" spans="1:8" x14ac:dyDescent="0.25">
      <c r="A126" s="50"/>
      <c r="B126" s="38"/>
      <c r="C126" s="38"/>
      <c r="D126" s="39"/>
      <c r="E126" s="38"/>
      <c r="F126" s="38"/>
      <c r="G126" s="51"/>
    </row>
    <row r="127" spans="1:8" ht="21" x14ac:dyDescent="0.35">
      <c r="A127" s="50"/>
      <c r="B127" s="38"/>
      <c r="C127" s="38"/>
      <c r="D127" s="77" t="s">
        <v>124</v>
      </c>
      <c r="E127" s="38"/>
      <c r="F127" s="38"/>
      <c r="G127" s="51"/>
    </row>
    <row r="128" spans="1:8" ht="21" x14ac:dyDescent="0.35">
      <c r="A128" s="50"/>
      <c r="B128" s="38"/>
      <c r="C128" s="38"/>
      <c r="D128" s="77" t="s">
        <v>125</v>
      </c>
      <c r="E128" s="38"/>
      <c r="F128" s="38"/>
      <c r="G128" s="51"/>
    </row>
    <row r="129" spans="1:7" x14ac:dyDescent="0.25">
      <c r="A129" s="50"/>
      <c r="B129" s="38"/>
      <c r="C129" s="38"/>
      <c r="D129" s="39"/>
      <c r="E129" s="38"/>
      <c r="F129" s="38"/>
      <c r="G129" s="51"/>
    </row>
    <row r="130" spans="1:7" ht="16.5" thickBot="1" x14ac:dyDescent="0.3">
      <c r="A130" s="78"/>
      <c r="B130" s="79"/>
      <c r="C130" s="79"/>
      <c r="D130" s="80"/>
      <c r="E130" s="79"/>
      <c r="F130" s="79"/>
      <c r="G130" s="81"/>
    </row>
  </sheetData>
  <mergeCells count="11">
    <mergeCell ref="A122:D122"/>
    <mergeCell ref="A111:D111"/>
    <mergeCell ref="A9:G9"/>
    <mergeCell ref="A10:G10"/>
    <mergeCell ref="A11:G11"/>
    <mergeCell ref="A12:G12"/>
    <mergeCell ref="A13:A14"/>
    <mergeCell ref="B13:B14"/>
    <mergeCell ref="C13:C14"/>
    <mergeCell ref="E13:E14"/>
    <mergeCell ref="F13:F14"/>
  </mergeCells>
  <phoneticPr fontId="11" type="noConversion"/>
  <printOptions horizontalCentered="1"/>
  <pageMargins left="0.70866141732283472" right="0.70866141732283472" top="0.39370078740157483" bottom="0.74803149606299213" header="0.31496062992125984" footer="0.31496062992125984"/>
  <pageSetup scale="55" fitToWidth="2" fitToHeight="0" pageOrder="overThenDown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2024</vt:lpstr>
      <vt:lpstr>'Enero 2024'!Área_de_impresión</vt:lpstr>
    </vt:vector>
  </TitlesOfParts>
  <Company>IGN-JJHM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Castro</dc:creator>
  <cp:lastModifiedBy>Josue Reinoso</cp:lastModifiedBy>
  <cp:lastPrinted>2024-10-17T13:36:46Z</cp:lastPrinted>
  <dcterms:created xsi:type="dcterms:W3CDTF">2022-04-04T13:01:07Z</dcterms:created>
  <dcterms:modified xsi:type="dcterms:W3CDTF">2024-10-17T13:37:48Z</dcterms:modified>
</cp:coreProperties>
</file>