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2_Finanzas\Ingresos y Egresos\2025\Marzo\Datos abiertos\"/>
    </mc:Choice>
  </mc:AlternateContent>
  <bookViews>
    <workbookView xWindow="0" yWindow="0" windowWidth="28800" windowHeight="12180"/>
  </bookViews>
  <sheets>
    <sheet name="Febrero 2024" sheetId="1" r:id="rId1"/>
  </sheets>
  <definedNames>
    <definedName name="_xlnm.Print_Area" localSheetId="0">'Febrero 2024'!$B$1:$H$118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9" i="1" l="1"/>
  <c r="H13" i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F110" i="1" l="1"/>
  <c r="F100" i="1"/>
  <c r="F99" i="1" l="1"/>
  <c r="H99" i="1" s="1"/>
  <c r="H100" i="1" s="1"/>
  <c r="G110" i="1" l="1"/>
  <c r="H101" i="1" l="1"/>
  <c r="H102" i="1" s="1"/>
  <c r="H103" i="1" s="1"/>
  <c r="H104" i="1" s="1"/>
  <c r="H105" i="1" s="1"/>
  <c r="H106" i="1" s="1"/>
  <c r="H107" i="1" s="1"/>
  <c r="H108" i="1" s="1"/>
  <c r="H109" i="1" s="1"/>
  <c r="H110" i="1" l="1"/>
</calcChain>
</file>

<file path=xl/sharedStrings.xml><?xml version="1.0" encoding="utf-8"?>
<sst xmlns="http://schemas.openxmlformats.org/spreadsheetml/2006/main" count="193" uniqueCount="107">
  <si>
    <t>FECHA</t>
  </si>
  <si>
    <t>NÚMERO DE LIB</t>
  </si>
  <si>
    <t>OBJETAL</t>
  </si>
  <si>
    <t>DETALLE</t>
  </si>
  <si>
    <t>DÉBITO</t>
  </si>
  <si>
    <t>CRÉDITO</t>
  </si>
  <si>
    <t>BALANCE</t>
  </si>
  <si>
    <t>BALANCE INICIAL</t>
  </si>
  <si>
    <t>1.4.1.2.01</t>
  </si>
  <si>
    <t>2.1.5.2.01</t>
  </si>
  <si>
    <t>2.1.5.1.01</t>
  </si>
  <si>
    <t>2.1.5.3.01</t>
  </si>
  <si>
    <t xml:space="preserve"> APLICACIONES FINANCIERAS</t>
  </si>
  <si>
    <t>4.1.</t>
  </si>
  <si>
    <t xml:space="preserve"> INCREMENTO DE ACTIVOS FINANCIEROS</t>
  </si>
  <si>
    <t>4.1.1</t>
  </si>
  <si>
    <t>INCREMENTO DE ACTIVOS FINANCIEROS CORRIENTES</t>
  </si>
  <si>
    <t>4.1.2</t>
  </si>
  <si>
    <t>INCREMENTO DE ACTIVOS FINANCIEROS NO CORRIENTES</t>
  </si>
  <si>
    <t>4.2.</t>
  </si>
  <si>
    <t xml:space="preserve"> DISMINUCIÓN DE PASIVOS</t>
  </si>
  <si>
    <t>4.2.1</t>
  </si>
  <si>
    <t xml:space="preserve"> DISMINUCIÓN DE PASIVOS CORRIENTES</t>
  </si>
  <si>
    <t>4.2.2.</t>
  </si>
  <si>
    <t>DISMINUCIÓN DE PASIVOS NO CORRIENTES</t>
  </si>
  <si>
    <t>4.3.</t>
  </si>
  <si>
    <t>DISMINUCIÓN DE FONDOS DE TERCEROS</t>
  </si>
  <si>
    <t>4.3.5</t>
  </si>
  <si>
    <t>DISMINUCIÓN DEPÓSITOS FONDOS DE TERCEROS</t>
  </si>
  <si>
    <t>TOTAL APLICACIONES FINANCIERAS</t>
  </si>
  <si>
    <t xml:space="preserve">MONTO NETO    </t>
  </si>
  <si>
    <t xml:space="preserve">Total Gastos      </t>
  </si>
  <si>
    <t>Cuenta Bancaria: 010-391957-0</t>
  </si>
  <si>
    <t>1.4.2.2.01</t>
  </si>
  <si>
    <t>TRANSFERENCIA CAPITAL</t>
  </si>
  <si>
    <t>TRANSFERENCIA CORRIENTE</t>
  </si>
  <si>
    <t>1.5.1.2.99</t>
  </si>
  <si>
    <t>INGRESOS POR VENTAS DE SERVICIOS</t>
  </si>
  <si>
    <t>N/A</t>
  </si>
  <si>
    <t>ACUARIO NACIONAL</t>
  </si>
  <si>
    <t>2.2.1.3.01</t>
  </si>
  <si>
    <t>2.1.1.3.01</t>
  </si>
  <si>
    <t>COMICIONES BANCARIAS</t>
  </si>
  <si>
    <t>2.1.2.2.05</t>
  </si>
  <si>
    <t>2.2.6.3.01</t>
  </si>
  <si>
    <t>2.3.1.1.01</t>
  </si>
  <si>
    <t>2.1.1.1.01</t>
  </si>
  <si>
    <t>2.2.1.5.01</t>
  </si>
  <si>
    <t>2.2.8.2.01</t>
  </si>
  <si>
    <t>2.2.1.7.01</t>
  </si>
  <si>
    <t>2.2.1.8.01</t>
  </si>
  <si>
    <t>AYUNTAMIENTO SANTO DOMINGO ESTE</t>
  </si>
  <si>
    <t>2.1.1.2.08</t>
  </si>
  <si>
    <t>ALTICE DOMINICANA</t>
  </si>
  <si>
    <t xml:space="preserve">COMPAÑÍA DOMINICANA DE TELEFONOS C POR A </t>
  </si>
  <si>
    <t>31/12/2024</t>
  </si>
  <si>
    <t>2.2.5.3.02</t>
  </si>
  <si>
    <t>TONER DEPOT MULTISERVICOS EORG, SRL</t>
  </si>
  <si>
    <t>2.3.9.9.05</t>
  </si>
  <si>
    <t>2.3.7.1.05</t>
  </si>
  <si>
    <t>2.3.4.1.01</t>
  </si>
  <si>
    <t>17/2/2025</t>
  </si>
  <si>
    <t>Ingresos - Egresos - Marzo 2025</t>
  </si>
  <si>
    <t>AGESTA CONSULTING GROUP</t>
  </si>
  <si>
    <t>2.2.8.7.06</t>
  </si>
  <si>
    <t>INVERSIONES LIMIROB</t>
  </si>
  <si>
    <t>SEGUROS SURA</t>
  </si>
  <si>
    <t xml:space="preserve">SEGURO NACIONAL DE SLUD </t>
  </si>
  <si>
    <t xml:space="preserve">GRUPON ALASKA </t>
  </si>
  <si>
    <t>CORPORACION DEL ACUEDUCTO Y ALCANTARILLADO DE SANTO DOMINGO</t>
  </si>
  <si>
    <t>SEGURO NACIONAL DE SALUD</t>
  </si>
  <si>
    <t>2.2.8.7.01</t>
  </si>
  <si>
    <t xml:space="preserve">OFICINA NACIONAL DE EVALUACION SISMICA Y VULNERABILIDAD DE INFRAESTRUCTURA Y EDIFICACIONES </t>
  </si>
  <si>
    <t>2.2.8.7.05</t>
  </si>
  <si>
    <t xml:space="preserve">OFICINA GUBERNAMENTAL DE TECNOLOGIA DE LA INFORMACION Y COMUNICACIÓN </t>
  </si>
  <si>
    <t>2.1.1.5.04</t>
  </si>
  <si>
    <t>2-2.6.2.01</t>
  </si>
  <si>
    <t xml:space="preserve">SILICIO TECHNOLOGY </t>
  </si>
  <si>
    <t>2.1.2.2.09</t>
  </si>
  <si>
    <t>27/032025</t>
  </si>
  <si>
    <t>2.2.7.2.06</t>
  </si>
  <si>
    <t>GRUPO COMETA</t>
  </si>
  <si>
    <t>2.2.1.6..01</t>
  </si>
  <si>
    <t xml:space="preserve">EMPRESA DISTRIBUIDORA DE ELECTRICIDAD DEL ESTE </t>
  </si>
  <si>
    <t>2.2.2.2.01</t>
  </si>
  <si>
    <t>MR &amp; PC INVESTMENTS</t>
  </si>
  <si>
    <t xml:space="preserve">PROVESOL PROVEEDORES DE SOLUCIONES </t>
  </si>
  <si>
    <t xml:space="preserve"> 4/3/2025</t>
  </si>
  <si>
    <t>DANEYI RAMIREZ ALVARADO</t>
  </si>
  <si>
    <t>2.2.4.4.01</t>
  </si>
  <si>
    <t>2.3.5.5.01</t>
  </si>
  <si>
    <t>2.3.6.3.06</t>
  </si>
  <si>
    <t>2.3.7.1.04</t>
  </si>
  <si>
    <t>2.3.7.2.05</t>
  </si>
  <si>
    <t>2.3.7.2.99</t>
  </si>
  <si>
    <t>2.3.9.1.01</t>
  </si>
  <si>
    <t>2.3.9.2.02</t>
  </si>
  <si>
    <t>2.3.9.6.01</t>
  </si>
  <si>
    <t>2.3.3.2.01</t>
  </si>
  <si>
    <t>2.3.6.1.01</t>
  </si>
  <si>
    <t>2.3.9.8.02</t>
  </si>
  <si>
    <t>27/3/2025</t>
  </si>
  <si>
    <t>2.2.4.4.1</t>
  </si>
  <si>
    <t>2.3.6.3.04</t>
  </si>
  <si>
    <t>2.3.7.2.06</t>
  </si>
  <si>
    <t>Licda. Diana Mejia Rymer</t>
  </si>
  <si>
    <t>Enc. Division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</si>
</sst>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name val="Calibri"/>
      <family val="2"/>
      <scheme val="minor"/>
    </font>
    <font>
      <b/>
      <sz val="12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Times New Roman"/>
      <family val="1"/>
    </font>
    <font>
      <b/>
      <u val="double"/>
      <sz val="12"/>
      <color theme="0"/>
      <name val="Times New Roman"/>
      <family val="1"/>
    </font>
    <font>
      <b/>
      <u val="double"/>
      <sz val="12"/>
      <name val="Times New Roman"/>
      <family val="1"/>
    </font>
    <font>
      <b/>
      <sz val="16"/>
      <color theme="1"/>
      <name val="Times New Roman"/>
      <family val="1"/>
    </font>
    <font>
      <sz val="8"/>
      <name val="Calibri"/>
      <family val="2"/>
      <scheme val="minor"/>
    </font>
    <font>
      <b/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7" fillId="3" borderId="2" xfId="0" applyFont="1" applyFill="1" applyBorder="1" applyAlignment="1">
      <alignment horizontal="center" vertical="center" wrapText="1"/>
    </xf>
    <xf numFmtId="0" fontId="6" fillId="0" borderId="0" xfId="0" applyFont="1"/>
    <xf numFmtId="0" fontId="7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4" fontId="2" fillId="2" borderId="4" xfId="0" applyNumberFormat="1" applyFont="1" applyFill="1" applyBorder="1" applyAlignment="1">
      <alignment horizontal="center"/>
    </xf>
    <xf numFmtId="1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43" fontId="5" fillId="2" borderId="4" xfId="1" applyFont="1" applyFill="1" applyBorder="1" applyAlignment="1">
      <alignment horizontal="center" vertical="center" wrapText="1"/>
    </xf>
    <xf numFmtId="43" fontId="4" fillId="4" borderId="2" xfId="1" applyFont="1" applyFill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right" wrapText="1"/>
    </xf>
    <xf numFmtId="43" fontId="5" fillId="2" borderId="7" xfId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 indent="2"/>
    </xf>
    <xf numFmtId="4" fontId="9" fillId="0" borderId="4" xfId="0" applyNumberFormat="1" applyFont="1" applyBorder="1" applyAlignment="1">
      <alignment horizontal="right" wrapText="1"/>
    </xf>
    <xf numFmtId="1" fontId="5" fillId="4" borderId="4" xfId="0" applyNumberFormat="1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left" vertical="center" wrapText="1"/>
    </xf>
    <xf numFmtId="39" fontId="4" fillId="5" borderId="9" xfId="1" applyNumberFormat="1" applyFont="1" applyFill="1" applyBorder="1" applyAlignment="1">
      <alignment horizontal="right" vertical="center" wrapText="1"/>
    </xf>
    <xf numFmtId="43" fontId="4" fillId="5" borderId="10" xfId="0" applyNumberFormat="1" applyFont="1" applyFill="1" applyBorder="1" applyAlignment="1">
      <alignment horizontal="left" vertical="center" wrapText="1"/>
    </xf>
    <xf numFmtId="43" fontId="4" fillId="3" borderId="2" xfId="1" applyFont="1" applyFill="1" applyBorder="1" applyAlignment="1">
      <alignment vertical="center" wrapText="1"/>
    </xf>
    <xf numFmtId="43" fontId="4" fillId="3" borderId="11" xfId="1" applyFont="1" applyFill="1" applyBorder="1" applyAlignment="1">
      <alignment vertical="center" wrapText="1"/>
    </xf>
    <xf numFmtId="4" fontId="10" fillId="2" borderId="0" xfId="0" applyNumberFormat="1" applyFont="1" applyFill="1" applyAlignment="1">
      <alignment horizontal="center" vertical="center" wrapText="1"/>
    </xf>
    <xf numFmtId="4" fontId="11" fillId="2" borderId="0" xfId="0" applyNumberFormat="1" applyFont="1" applyFill="1" applyAlignment="1">
      <alignment vertical="center" wrapText="1"/>
    </xf>
    <xf numFmtId="43" fontId="12" fillId="2" borderId="0" xfId="1" applyFont="1" applyFill="1" applyBorder="1" applyAlignment="1">
      <alignment vertical="center" wrapText="1"/>
    </xf>
    <xf numFmtId="4" fontId="12" fillId="2" borderId="0" xfId="0" applyNumberFormat="1" applyFont="1" applyFill="1" applyAlignment="1">
      <alignment vertical="center" wrapText="1"/>
    </xf>
    <xf numFmtId="43" fontId="5" fillId="0" borderId="4" xfId="1" applyFont="1" applyFill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3" fontId="6" fillId="0" borderId="0" xfId="0" applyNumberFormat="1" applyFont="1"/>
    <xf numFmtId="0" fontId="4" fillId="0" borderId="0" xfId="0" applyFont="1"/>
    <xf numFmtId="43" fontId="2" fillId="0" borderId="0" xfId="0" applyNumberFormat="1" applyFont="1" applyAlignment="1">
      <alignment vertical="center"/>
    </xf>
    <xf numFmtId="43" fontId="7" fillId="0" borderId="0" xfId="0" applyNumberFormat="1" applyFont="1" applyAlignment="1">
      <alignment horizontal="center" vertical="center" wrapText="1"/>
    </xf>
    <xf numFmtId="43" fontId="7" fillId="3" borderId="2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3" fontId="5" fillId="0" borderId="0" xfId="0" applyNumberFormat="1" applyFont="1"/>
    <xf numFmtId="0" fontId="2" fillId="2" borderId="0" xfId="0" applyFont="1" applyFill="1" applyAlignment="1">
      <alignment vertical="center"/>
    </xf>
    <xf numFmtId="43" fontId="5" fillId="0" borderId="0" xfId="1" applyFont="1"/>
    <xf numFmtId="43" fontId="2" fillId="2" borderId="0" xfId="0" applyNumberFormat="1" applyFont="1" applyFill="1" applyAlignment="1">
      <alignment vertical="center"/>
    </xf>
    <xf numFmtId="43" fontId="7" fillId="0" borderId="0" xfId="0" applyNumberFormat="1" applyFont="1"/>
    <xf numFmtId="43" fontId="5" fillId="2" borderId="0" xfId="1" applyFont="1" applyFill="1" applyBorder="1" applyAlignment="1">
      <alignment horizontal="center" vertical="center" wrapText="1"/>
    </xf>
    <xf numFmtId="4" fontId="4" fillId="3" borderId="5" xfId="0" applyNumberFormat="1" applyFont="1" applyFill="1" applyBorder="1" applyAlignment="1">
      <alignment horizontal="right" vertical="center" wrapText="1"/>
    </xf>
    <xf numFmtId="4" fontId="4" fillId="3" borderId="12" xfId="0" applyNumberFormat="1" applyFont="1" applyFill="1" applyBorder="1" applyAlignment="1">
      <alignment horizontal="right" vertical="center" wrapText="1"/>
    </xf>
    <xf numFmtId="4" fontId="4" fillId="3" borderId="11" xfId="0" applyNumberFormat="1" applyFont="1" applyFill="1" applyBorder="1" applyAlignment="1">
      <alignment horizontal="right" vertical="center" wrapText="1"/>
    </xf>
    <xf numFmtId="4" fontId="4" fillId="4" borderId="5" xfId="0" applyNumberFormat="1" applyFont="1" applyFill="1" applyBorder="1" applyAlignment="1">
      <alignment horizontal="right" vertical="center" wrapText="1"/>
    </xf>
    <xf numFmtId="4" fontId="4" fillId="4" borderId="12" xfId="0" applyNumberFormat="1" applyFont="1" applyFill="1" applyBorder="1" applyAlignment="1">
      <alignment horizontal="right" vertical="center" wrapText="1"/>
    </xf>
    <xf numFmtId="4" fontId="4" fillId="4" borderId="11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" fontId="4" fillId="2" borderId="0" xfId="0" applyNumberFormat="1" applyFont="1" applyFill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15" fillId="0" borderId="0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1360713</xdr:colOff>
      <xdr:row>1</xdr:row>
      <xdr:rowOff>0</xdr:rowOff>
    </xdr:from>
    <xdr:to>
      <xdr:col>5</xdr:col>
      <xdr:colOff>40821</xdr:colOff>
      <xdr:row>7</xdr:row>
      <xdr:rowOff>46264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DD38B20-D0AD-4E53-A4D3-97CF15B871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5106" y="340179"/>
          <a:ext cx="3959679" cy="12709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118"/>
  <sheetViews>
    <sheetView showGridLines="0" tabSelected="1" topLeftCell="A106" zoomScale="70" zoomScaleNormal="70" workbookViewId="0">
      <selection activeCell="K21" sqref="K21"/>
    </sheetView>
  </sheetViews>
  <sheetFormatPr baseColWidth="10" defaultColWidth="70" defaultRowHeight="15.75" x14ac:dyDescent="0.25"/>
  <cols>
    <col min="1" max="1" width="5.140625" style="10" customWidth="1"/>
    <col min="2" max="2" width="20" style="10" customWidth="1"/>
    <col min="3" max="4" width="20.42578125" style="10" customWidth="1"/>
    <col min="5" max="5" width="58.85546875" style="3" customWidth="1"/>
    <col min="6" max="6" width="20.42578125" style="10" customWidth="1"/>
    <col min="7" max="7" width="20.140625" style="10" customWidth="1"/>
    <col min="8" max="8" width="21.7109375" style="3" customWidth="1"/>
    <col min="9" max="9" width="34.140625" style="10" customWidth="1"/>
    <col min="10" max="16384" width="70" style="10"/>
  </cols>
  <sheetData>
    <row r="6" spans="1:10" s="3" customFormat="1" x14ac:dyDescent="0.25">
      <c r="A6" s="1"/>
      <c r="B6" s="1"/>
      <c r="C6" s="2"/>
      <c r="D6" s="2"/>
      <c r="E6" s="1"/>
      <c r="F6" s="2"/>
      <c r="G6" s="2"/>
      <c r="H6" s="1"/>
    </row>
    <row r="7" spans="1:10" s="3" customFormat="1" x14ac:dyDescent="0.25">
      <c r="A7" s="1"/>
      <c r="B7" s="1"/>
      <c r="C7" s="2"/>
      <c r="D7" s="2"/>
      <c r="E7" s="1"/>
      <c r="F7" s="2"/>
      <c r="G7" s="2"/>
      <c r="H7" s="1"/>
    </row>
    <row r="8" spans="1:10" s="5" customFormat="1" ht="20.25" x14ac:dyDescent="0.3">
      <c r="A8" s="4"/>
      <c r="B8" s="56" t="s">
        <v>62</v>
      </c>
      <c r="C8" s="56"/>
      <c r="D8" s="56"/>
      <c r="E8" s="56"/>
      <c r="F8" s="56"/>
      <c r="G8" s="56"/>
      <c r="H8" s="56"/>
    </row>
    <row r="9" spans="1:10" s="7" customFormat="1" x14ac:dyDescent="0.25">
      <c r="A9" s="6"/>
      <c r="B9" s="57"/>
      <c r="C9" s="55"/>
      <c r="D9" s="55"/>
      <c r="E9" s="55"/>
      <c r="F9" s="55"/>
      <c r="G9" s="55"/>
      <c r="H9" s="55"/>
    </row>
    <row r="10" spans="1:10" s="7" customFormat="1" ht="20.25" x14ac:dyDescent="0.3">
      <c r="A10" s="6"/>
      <c r="B10" s="56" t="s">
        <v>32</v>
      </c>
      <c r="C10" s="56"/>
      <c r="D10" s="56"/>
      <c r="E10" s="56"/>
      <c r="F10" s="56"/>
      <c r="G10" s="56"/>
      <c r="H10" s="56"/>
      <c r="I10" s="38"/>
    </row>
    <row r="11" spans="1:10" x14ac:dyDescent="0.25">
      <c r="A11" s="8"/>
      <c r="B11" s="58" t="s">
        <v>0</v>
      </c>
      <c r="C11" s="58" t="s">
        <v>1</v>
      </c>
      <c r="D11" s="58" t="s">
        <v>2</v>
      </c>
      <c r="E11" s="9" t="s">
        <v>3</v>
      </c>
      <c r="F11" s="58" t="s">
        <v>4</v>
      </c>
      <c r="G11" s="60" t="s">
        <v>5</v>
      </c>
      <c r="H11" s="9" t="s">
        <v>6</v>
      </c>
    </row>
    <row r="12" spans="1:10" x14ac:dyDescent="0.25">
      <c r="A12" s="8"/>
      <c r="B12" s="59"/>
      <c r="C12" s="59"/>
      <c r="D12" s="59"/>
      <c r="E12" s="11" t="s">
        <v>7</v>
      </c>
      <c r="F12" s="59"/>
      <c r="G12" s="61"/>
      <c r="H12" s="41">
        <v>41542971</v>
      </c>
      <c r="I12" s="40"/>
      <c r="J12" s="37"/>
    </row>
    <row r="13" spans="1:10" s="12" customFormat="1" ht="18" customHeight="1" x14ac:dyDescent="0.25">
      <c r="B13" s="13">
        <v>45749</v>
      </c>
      <c r="C13" s="14">
        <v>356</v>
      </c>
      <c r="D13" s="14" t="s">
        <v>33</v>
      </c>
      <c r="E13" s="15" t="s">
        <v>34</v>
      </c>
      <c r="F13" s="16">
        <v>833333.33</v>
      </c>
      <c r="G13" s="16"/>
      <c r="H13" s="16">
        <f>+H12+F13+G13</f>
        <v>42376304.329999998</v>
      </c>
      <c r="I13" s="39"/>
    </row>
    <row r="14" spans="1:10" s="12" customFormat="1" ht="18" customHeight="1" x14ac:dyDescent="0.25">
      <c r="B14" s="13">
        <v>45840</v>
      </c>
      <c r="C14" s="14">
        <v>43</v>
      </c>
      <c r="D14" s="14" t="s">
        <v>33</v>
      </c>
      <c r="E14" s="15" t="s">
        <v>34</v>
      </c>
      <c r="F14" s="16"/>
      <c r="G14" s="16"/>
      <c r="H14" s="16">
        <f t="shared" ref="H14:H98" si="0">+H13+F14+G14</f>
        <v>42376304.329999998</v>
      </c>
      <c r="I14" s="39"/>
    </row>
    <row r="15" spans="1:10" s="12" customFormat="1" ht="18" customHeight="1" x14ac:dyDescent="0.25">
      <c r="B15" s="13" t="s">
        <v>61</v>
      </c>
      <c r="C15" s="14">
        <v>53</v>
      </c>
      <c r="D15" s="14" t="s">
        <v>8</v>
      </c>
      <c r="E15" s="15" t="s">
        <v>35</v>
      </c>
      <c r="F15" s="16">
        <v>14917901.92</v>
      </c>
      <c r="G15" s="16"/>
      <c r="H15" s="16">
        <f t="shared" si="0"/>
        <v>57294206.25</v>
      </c>
      <c r="I15" s="39"/>
    </row>
    <row r="16" spans="1:10" s="12" customFormat="1" ht="18" customHeight="1" x14ac:dyDescent="0.25">
      <c r="B16" s="13">
        <v>45749</v>
      </c>
      <c r="C16" s="14">
        <v>355</v>
      </c>
      <c r="D16" s="14" t="s">
        <v>8</v>
      </c>
      <c r="E16" s="15" t="s">
        <v>35</v>
      </c>
      <c r="F16" s="16"/>
      <c r="G16" s="16"/>
      <c r="H16" s="16">
        <f t="shared" si="0"/>
        <v>57294206.25</v>
      </c>
      <c r="I16" s="39"/>
    </row>
    <row r="17" spans="2:9" s="12" customFormat="1" ht="18" customHeight="1" x14ac:dyDescent="0.25">
      <c r="B17" s="13" t="s">
        <v>55</v>
      </c>
      <c r="C17" s="35" t="s">
        <v>38</v>
      </c>
      <c r="D17" s="35" t="s">
        <v>36</v>
      </c>
      <c r="E17" s="36" t="s">
        <v>37</v>
      </c>
      <c r="F17" s="16">
        <v>7824163</v>
      </c>
      <c r="G17" s="34"/>
      <c r="H17" s="16">
        <f t="shared" si="0"/>
        <v>65118369.25</v>
      </c>
      <c r="I17" s="39"/>
    </row>
    <row r="18" spans="2:9" s="12" customFormat="1" ht="33" customHeight="1" x14ac:dyDescent="0.25">
      <c r="B18" s="13">
        <v>45720</v>
      </c>
      <c r="C18" s="35">
        <v>211</v>
      </c>
      <c r="D18" s="14" t="s">
        <v>43</v>
      </c>
      <c r="E18" s="15" t="s">
        <v>39</v>
      </c>
      <c r="F18" s="16"/>
      <c r="G18" s="16">
        <v>-23000</v>
      </c>
      <c r="H18" s="16">
        <f t="shared" si="0"/>
        <v>65095369.25</v>
      </c>
      <c r="I18" s="39"/>
    </row>
    <row r="19" spans="2:9" s="12" customFormat="1" ht="33" customHeight="1" x14ac:dyDescent="0.25">
      <c r="B19" s="13">
        <v>45721</v>
      </c>
      <c r="C19" s="35">
        <v>215</v>
      </c>
      <c r="D19" s="14" t="s">
        <v>60</v>
      </c>
      <c r="E19" s="36" t="s">
        <v>63</v>
      </c>
      <c r="F19" s="16"/>
      <c r="G19" s="16">
        <v>-36682.6</v>
      </c>
      <c r="H19" s="16">
        <f t="shared" si="0"/>
        <v>65058686.649999999</v>
      </c>
      <c r="I19" s="39"/>
    </row>
    <row r="20" spans="2:9" s="12" customFormat="1" ht="33" customHeight="1" x14ac:dyDescent="0.25">
      <c r="B20" s="13">
        <v>45721</v>
      </c>
      <c r="C20" s="35">
        <v>215</v>
      </c>
      <c r="D20" s="14" t="s">
        <v>60</v>
      </c>
      <c r="E20" s="36" t="s">
        <v>63</v>
      </c>
      <c r="F20" s="16"/>
      <c r="G20" s="16">
        <v>-88317.4</v>
      </c>
      <c r="H20" s="16">
        <f t="shared" si="0"/>
        <v>64970369.25</v>
      </c>
      <c r="I20" s="39"/>
    </row>
    <row r="21" spans="2:9" s="12" customFormat="1" ht="33" customHeight="1" x14ac:dyDescent="0.25">
      <c r="B21" s="13">
        <v>45721</v>
      </c>
      <c r="C21" s="35">
        <v>217</v>
      </c>
      <c r="D21" s="14" t="s">
        <v>64</v>
      </c>
      <c r="E21" s="36" t="s">
        <v>39</v>
      </c>
      <c r="F21" s="16"/>
      <c r="G21" s="16">
        <v>-85000</v>
      </c>
      <c r="H21" s="16">
        <f t="shared" si="0"/>
        <v>64885369.25</v>
      </c>
      <c r="I21" s="39"/>
    </row>
    <row r="22" spans="2:9" s="12" customFormat="1" ht="33" customHeight="1" x14ac:dyDescent="0.25">
      <c r="B22" s="13">
        <v>45722</v>
      </c>
      <c r="C22" s="35">
        <v>222</v>
      </c>
      <c r="D22" s="14" t="s">
        <v>44</v>
      </c>
      <c r="E22" s="36" t="s">
        <v>67</v>
      </c>
      <c r="F22" s="16"/>
      <c r="G22" s="16">
        <v>-52308</v>
      </c>
      <c r="H22" s="16">
        <f t="shared" si="0"/>
        <v>64833061.25</v>
      </c>
      <c r="I22" s="39"/>
    </row>
    <row r="23" spans="2:9" s="12" customFormat="1" ht="33" customHeight="1" x14ac:dyDescent="0.25">
      <c r="B23" s="13">
        <v>45726</v>
      </c>
      <c r="C23" s="35">
        <v>225</v>
      </c>
      <c r="D23" s="14" t="s">
        <v>50</v>
      </c>
      <c r="E23" s="36" t="s">
        <v>51</v>
      </c>
      <c r="F23" s="16"/>
      <c r="G23" s="16">
        <v>-12000</v>
      </c>
      <c r="H23" s="16">
        <f t="shared" si="0"/>
        <v>64821061.25</v>
      </c>
      <c r="I23" s="39"/>
    </row>
    <row r="24" spans="2:9" s="12" customFormat="1" ht="33" customHeight="1" x14ac:dyDescent="0.25">
      <c r="B24" s="13">
        <v>45727</v>
      </c>
      <c r="C24" s="35">
        <v>234</v>
      </c>
      <c r="D24" s="14" t="s">
        <v>56</v>
      </c>
      <c r="E24" s="36" t="s">
        <v>57</v>
      </c>
      <c r="F24" s="16"/>
      <c r="G24" s="16">
        <v>-10030</v>
      </c>
      <c r="H24" s="16">
        <f t="shared" si="0"/>
        <v>64811031.25</v>
      </c>
      <c r="I24" s="39"/>
    </row>
    <row r="25" spans="2:9" s="12" customFormat="1" ht="33" customHeight="1" x14ac:dyDescent="0.25">
      <c r="B25" s="13">
        <v>45727</v>
      </c>
      <c r="C25" s="35">
        <v>236</v>
      </c>
      <c r="D25" s="14" t="s">
        <v>58</v>
      </c>
      <c r="E25" s="15" t="s">
        <v>65</v>
      </c>
      <c r="F25" s="16"/>
      <c r="G25" s="16">
        <v>-15841.5</v>
      </c>
      <c r="H25" s="16">
        <f t="shared" si="0"/>
        <v>64795189.75</v>
      </c>
      <c r="I25" s="39"/>
    </row>
    <row r="26" spans="2:9" s="12" customFormat="1" ht="33" customHeight="1" x14ac:dyDescent="0.25">
      <c r="B26" s="13">
        <v>45728</v>
      </c>
      <c r="C26" s="35">
        <v>247</v>
      </c>
      <c r="D26" s="14" t="s">
        <v>44</v>
      </c>
      <c r="E26" s="15" t="s">
        <v>66</v>
      </c>
      <c r="F26" s="16"/>
      <c r="G26" s="16">
        <v>-10085.040000000001</v>
      </c>
      <c r="H26" s="16">
        <f t="shared" si="0"/>
        <v>64785104.710000001</v>
      </c>
      <c r="I26" s="39"/>
    </row>
    <row r="27" spans="2:9" s="12" customFormat="1" ht="33" customHeight="1" x14ac:dyDescent="0.25">
      <c r="B27" s="13">
        <v>45728</v>
      </c>
      <c r="C27" s="35">
        <v>250</v>
      </c>
      <c r="D27" s="14" t="s">
        <v>45</v>
      </c>
      <c r="E27" s="15" t="s">
        <v>68</v>
      </c>
      <c r="F27" s="16"/>
      <c r="G27" s="16">
        <v>-7686</v>
      </c>
      <c r="H27" s="16">
        <f t="shared" si="0"/>
        <v>64777418.710000001</v>
      </c>
      <c r="I27" s="39"/>
    </row>
    <row r="28" spans="2:9" s="12" customFormat="1" ht="33" customHeight="1" x14ac:dyDescent="0.25">
      <c r="B28" s="13">
        <v>45728</v>
      </c>
      <c r="C28" s="35">
        <v>252</v>
      </c>
      <c r="D28" s="14" t="s">
        <v>49</v>
      </c>
      <c r="E28" s="15" t="s">
        <v>69</v>
      </c>
      <c r="F28" s="16"/>
      <c r="G28" s="16">
        <v>-11009.2</v>
      </c>
      <c r="H28" s="16">
        <f t="shared" si="0"/>
        <v>64766409.509999998</v>
      </c>
      <c r="I28" s="39"/>
    </row>
    <row r="29" spans="2:9" s="12" customFormat="1" ht="33" customHeight="1" x14ac:dyDescent="0.25">
      <c r="B29" s="13">
        <v>45729</v>
      </c>
      <c r="C29" s="35">
        <v>254</v>
      </c>
      <c r="D29" s="14" t="s">
        <v>46</v>
      </c>
      <c r="E29" s="15" t="s">
        <v>39</v>
      </c>
      <c r="F29" s="16"/>
      <c r="G29" s="16">
        <v>-261000</v>
      </c>
      <c r="H29" s="16">
        <f t="shared" si="0"/>
        <v>64505409.509999998</v>
      </c>
      <c r="I29" s="39"/>
    </row>
    <row r="30" spans="2:9" s="12" customFormat="1" ht="33" customHeight="1" x14ac:dyDescent="0.25">
      <c r="B30" s="13">
        <v>45729</v>
      </c>
      <c r="C30" s="35">
        <v>254</v>
      </c>
      <c r="D30" s="14" t="s">
        <v>10</v>
      </c>
      <c r="E30" s="15" t="s">
        <v>39</v>
      </c>
      <c r="F30" s="16"/>
      <c r="G30" s="16">
        <v>-18504.490000000002</v>
      </c>
      <c r="H30" s="16">
        <f t="shared" si="0"/>
        <v>64486905.019999996</v>
      </c>
      <c r="I30" s="39"/>
    </row>
    <row r="31" spans="2:9" s="12" customFormat="1" ht="33" customHeight="1" x14ac:dyDescent="0.25">
      <c r="B31" s="13">
        <v>45729</v>
      </c>
      <c r="C31" s="35">
        <v>254</v>
      </c>
      <c r="D31" s="14" t="s">
        <v>9</v>
      </c>
      <c r="E31" s="15" t="s">
        <v>39</v>
      </c>
      <c r="F31" s="16"/>
      <c r="G31" s="16">
        <v>-18531</v>
      </c>
      <c r="H31" s="16">
        <f t="shared" si="0"/>
        <v>64468374.019999996</v>
      </c>
      <c r="I31" s="39"/>
    </row>
    <row r="32" spans="2:9" s="12" customFormat="1" ht="33" customHeight="1" x14ac:dyDescent="0.25">
      <c r="B32" s="13">
        <v>45729</v>
      </c>
      <c r="C32" s="35">
        <v>254</v>
      </c>
      <c r="D32" s="14" t="s">
        <v>11</v>
      </c>
      <c r="E32" s="15" t="s">
        <v>39</v>
      </c>
      <c r="F32" s="16"/>
      <c r="G32" s="16">
        <v>-3132</v>
      </c>
      <c r="H32" s="16">
        <f t="shared" si="0"/>
        <v>64465242.019999996</v>
      </c>
      <c r="I32" s="39"/>
    </row>
    <row r="33" spans="2:9" s="12" customFormat="1" ht="33" customHeight="1" x14ac:dyDescent="0.25">
      <c r="B33" s="13">
        <v>45734</v>
      </c>
      <c r="C33" s="35">
        <v>258</v>
      </c>
      <c r="D33" s="14" t="s">
        <v>41</v>
      </c>
      <c r="E33" s="15" t="s">
        <v>39</v>
      </c>
      <c r="F33" s="16"/>
      <c r="G33" s="16">
        <v>-49350</v>
      </c>
      <c r="H33" s="16">
        <f t="shared" si="0"/>
        <v>64415892.019999996</v>
      </c>
      <c r="I33" s="39"/>
    </row>
    <row r="34" spans="2:9" s="12" customFormat="1" ht="33" customHeight="1" x14ac:dyDescent="0.25">
      <c r="B34" s="13">
        <v>45734</v>
      </c>
      <c r="C34" s="35">
        <v>258</v>
      </c>
      <c r="D34" s="14" t="s">
        <v>10</v>
      </c>
      <c r="E34" s="15" t="s">
        <v>39</v>
      </c>
      <c r="F34" s="16"/>
      <c r="G34" s="16">
        <v>-3498.92</v>
      </c>
      <c r="H34" s="16">
        <f t="shared" si="0"/>
        <v>64412393.099999994</v>
      </c>
      <c r="I34" s="39"/>
    </row>
    <row r="35" spans="2:9" s="12" customFormat="1" ht="33" customHeight="1" x14ac:dyDescent="0.25">
      <c r="B35" s="13">
        <v>45734</v>
      </c>
      <c r="C35" s="35">
        <v>258</v>
      </c>
      <c r="D35" s="14" t="s">
        <v>9</v>
      </c>
      <c r="E35" s="15" t="s">
        <v>39</v>
      </c>
      <c r="F35" s="16"/>
      <c r="G35" s="16">
        <v>-3503.85</v>
      </c>
      <c r="H35" s="16">
        <f t="shared" si="0"/>
        <v>64408889.249999993</v>
      </c>
      <c r="I35" s="39"/>
    </row>
    <row r="36" spans="2:9" s="12" customFormat="1" ht="33" customHeight="1" x14ac:dyDescent="0.25">
      <c r="B36" s="13">
        <v>45734</v>
      </c>
      <c r="C36" s="35">
        <v>258</v>
      </c>
      <c r="D36" s="14" t="s">
        <v>11</v>
      </c>
      <c r="E36" s="15" t="s">
        <v>39</v>
      </c>
      <c r="F36" s="16"/>
      <c r="G36" s="16">
        <v>-592.20000000000005</v>
      </c>
      <c r="H36" s="16">
        <f t="shared" si="0"/>
        <v>64408297.04999999</v>
      </c>
      <c r="I36" s="39"/>
    </row>
    <row r="37" spans="2:9" s="12" customFormat="1" ht="33" customHeight="1" x14ac:dyDescent="0.25">
      <c r="B37" s="13">
        <v>45734</v>
      </c>
      <c r="C37" s="35">
        <v>260</v>
      </c>
      <c r="D37" s="14" t="s">
        <v>52</v>
      </c>
      <c r="E37" s="15" t="s">
        <v>39</v>
      </c>
      <c r="F37" s="16"/>
      <c r="G37" s="16">
        <v>-613000</v>
      </c>
      <c r="H37" s="16">
        <f t="shared" si="0"/>
        <v>63795297.04999999</v>
      </c>
      <c r="I37" s="39"/>
    </row>
    <row r="38" spans="2:9" s="12" customFormat="1" ht="33" customHeight="1" x14ac:dyDescent="0.25">
      <c r="B38" s="13">
        <v>45734</v>
      </c>
      <c r="C38" s="35">
        <v>260</v>
      </c>
      <c r="D38" s="14" t="s">
        <v>10</v>
      </c>
      <c r="E38" s="15" t="s">
        <v>39</v>
      </c>
      <c r="F38" s="16"/>
      <c r="G38" s="16">
        <v>-43461.7</v>
      </c>
      <c r="H38" s="16">
        <f t="shared" si="0"/>
        <v>63751835.349999987</v>
      </c>
      <c r="I38" s="39"/>
    </row>
    <row r="39" spans="2:9" s="12" customFormat="1" ht="33" customHeight="1" x14ac:dyDescent="0.25">
      <c r="B39" s="13">
        <v>45734</v>
      </c>
      <c r="C39" s="35">
        <v>260</v>
      </c>
      <c r="D39" s="14" t="s">
        <v>9</v>
      </c>
      <c r="E39" s="36" t="s">
        <v>39</v>
      </c>
      <c r="F39" s="16"/>
      <c r="G39" s="16">
        <v>-43523</v>
      </c>
      <c r="H39" s="16">
        <f t="shared" si="0"/>
        <v>63708312.349999987</v>
      </c>
      <c r="I39" s="39"/>
    </row>
    <row r="40" spans="2:9" s="12" customFormat="1" ht="33" customHeight="1" x14ac:dyDescent="0.25">
      <c r="B40" s="13">
        <v>45734</v>
      </c>
      <c r="C40" s="35">
        <v>260</v>
      </c>
      <c r="D40" s="14" t="s">
        <v>11</v>
      </c>
      <c r="E40" s="36" t="s">
        <v>39</v>
      </c>
      <c r="F40" s="16"/>
      <c r="G40" s="16">
        <v>-6691.68</v>
      </c>
      <c r="H40" s="16">
        <f t="shared" si="0"/>
        <v>63701620.669999987</v>
      </c>
      <c r="I40" s="39"/>
    </row>
    <row r="41" spans="2:9" s="12" customFormat="1" ht="33" customHeight="1" x14ac:dyDescent="0.25">
      <c r="B41" s="13">
        <v>45734</v>
      </c>
      <c r="C41" s="35">
        <v>262</v>
      </c>
      <c r="D41" s="14" t="s">
        <v>43</v>
      </c>
      <c r="E41" s="36" t="s">
        <v>39</v>
      </c>
      <c r="F41" s="16"/>
      <c r="G41" s="16">
        <v>-139000</v>
      </c>
      <c r="H41" s="16">
        <f t="shared" si="0"/>
        <v>63562620.669999987</v>
      </c>
      <c r="I41" s="39"/>
    </row>
    <row r="42" spans="2:9" s="12" customFormat="1" ht="33" customHeight="1" x14ac:dyDescent="0.25">
      <c r="B42" s="13">
        <v>45734</v>
      </c>
      <c r="C42" s="35">
        <v>266</v>
      </c>
      <c r="D42" s="14" t="s">
        <v>46</v>
      </c>
      <c r="E42" s="36" t="s">
        <v>39</v>
      </c>
      <c r="F42" s="16"/>
      <c r="G42" s="16">
        <v>-3917000</v>
      </c>
      <c r="H42" s="16">
        <f t="shared" si="0"/>
        <v>59645620.669999987</v>
      </c>
      <c r="I42" s="39"/>
    </row>
    <row r="43" spans="2:9" s="12" customFormat="1" ht="33" customHeight="1" x14ac:dyDescent="0.25">
      <c r="B43" s="13">
        <v>45734</v>
      </c>
      <c r="C43" s="35">
        <v>266</v>
      </c>
      <c r="D43" s="14" t="s">
        <v>10</v>
      </c>
      <c r="E43" s="36" t="s">
        <v>39</v>
      </c>
      <c r="F43" s="16"/>
      <c r="G43" s="16">
        <v>-277715.3</v>
      </c>
      <c r="H43" s="16">
        <f t="shared" si="0"/>
        <v>59367905.36999999</v>
      </c>
      <c r="I43" s="39"/>
    </row>
    <row r="44" spans="2:9" s="12" customFormat="1" ht="33" customHeight="1" x14ac:dyDescent="0.25">
      <c r="B44" s="13">
        <v>45734</v>
      </c>
      <c r="C44" s="35">
        <v>266</v>
      </c>
      <c r="D44" s="14" t="s">
        <v>9</v>
      </c>
      <c r="E44" s="36" t="s">
        <v>39</v>
      </c>
      <c r="F44" s="16"/>
      <c r="G44" s="16">
        <v>-278107</v>
      </c>
      <c r="H44" s="16">
        <f t="shared" si="0"/>
        <v>59089798.36999999</v>
      </c>
      <c r="I44" s="39"/>
    </row>
    <row r="45" spans="2:9" s="12" customFormat="1" ht="33" customHeight="1" x14ac:dyDescent="0.25">
      <c r="B45" s="13">
        <v>45734</v>
      </c>
      <c r="C45" s="35">
        <v>266</v>
      </c>
      <c r="D45" s="14" t="s">
        <v>11</v>
      </c>
      <c r="E45" s="36" t="s">
        <v>39</v>
      </c>
      <c r="F45" s="16"/>
      <c r="G45" s="16">
        <v>-41106.720000000001</v>
      </c>
      <c r="H45" s="16">
        <f t="shared" si="0"/>
        <v>59048691.649999991</v>
      </c>
      <c r="I45" s="39"/>
    </row>
    <row r="46" spans="2:9" s="12" customFormat="1" ht="33" customHeight="1" x14ac:dyDescent="0.25">
      <c r="B46" s="13">
        <v>45736</v>
      </c>
      <c r="C46" s="35">
        <v>289</v>
      </c>
      <c r="D46" s="14" t="s">
        <v>47</v>
      </c>
      <c r="E46" s="36" t="s">
        <v>53</v>
      </c>
      <c r="F46" s="16"/>
      <c r="G46" s="16">
        <v>-64289</v>
      </c>
      <c r="H46" s="16">
        <f t="shared" si="0"/>
        <v>58984402.649999991</v>
      </c>
      <c r="I46" s="39"/>
    </row>
    <row r="47" spans="2:9" s="12" customFormat="1" ht="33" customHeight="1" x14ac:dyDescent="0.25">
      <c r="B47" s="13">
        <v>45737</v>
      </c>
      <c r="C47" s="35">
        <v>294</v>
      </c>
      <c r="D47" s="14" t="s">
        <v>44</v>
      </c>
      <c r="E47" s="15" t="s">
        <v>70</v>
      </c>
      <c r="F47" s="16"/>
      <c r="G47" s="16">
        <v>-52308</v>
      </c>
      <c r="H47" s="16">
        <f t="shared" si="0"/>
        <v>58932094.649999991</v>
      </c>
      <c r="I47" s="39"/>
    </row>
    <row r="48" spans="2:9" s="12" customFormat="1" ht="55.5" customHeight="1" x14ac:dyDescent="0.25">
      <c r="B48" s="13">
        <v>45740</v>
      </c>
      <c r="C48" s="35">
        <v>303</v>
      </c>
      <c r="D48" s="14" t="s">
        <v>71</v>
      </c>
      <c r="E48" s="15" t="s">
        <v>72</v>
      </c>
      <c r="F48" s="16"/>
      <c r="G48" s="16">
        <v>-315993.59000000003</v>
      </c>
      <c r="H48" s="16">
        <f t="shared" si="0"/>
        <v>58616101.059999987</v>
      </c>
      <c r="I48" s="39"/>
    </row>
    <row r="49" spans="2:9" s="12" customFormat="1" ht="33.75" customHeight="1" x14ac:dyDescent="0.25">
      <c r="B49" s="13">
        <v>45740</v>
      </c>
      <c r="C49" s="35">
        <v>307</v>
      </c>
      <c r="D49" s="14" t="s">
        <v>73</v>
      </c>
      <c r="E49" s="15" t="s">
        <v>74</v>
      </c>
      <c r="F49" s="16"/>
      <c r="G49" s="16">
        <v>-20000</v>
      </c>
      <c r="H49" s="16">
        <f t="shared" si="0"/>
        <v>58596101.059999987</v>
      </c>
      <c r="I49" s="39"/>
    </row>
    <row r="50" spans="2:9" s="12" customFormat="1" ht="33.75" customHeight="1" x14ac:dyDescent="0.25">
      <c r="B50" s="13">
        <v>45741</v>
      </c>
      <c r="C50" s="35">
        <v>309</v>
      </c>
      <c r="D50" s="14" t="s">
        <v>75</v>
      </c>
      <c r="E50" s="15" t="s">
        <v>39</v>
      </c>
      <c r="F50" s="16"/>
      <c r="G50" s="16">
        <v>-22565.759999999998</v>
      </c>
      <c r="H50" s="16">
        <f t="shared" si="0"/>
        <v>58573535.29999999</v>
      </c>
      <c r="I50" s="39"/>
    </row>
    <row r="51" spans="2:9" s="12" customFormat="1" ht="33.75" customHeight="1" x14ac:dyDescent="0.25">
      <c r="B51" s="13">
        <v>45741</v>
      </c>
      <c r="C51" s="35">
        <v>313</v>
      </c>
      <c r="D51" s="14" t="s">
        <v>76</v>
      </c>
      <c r="E51" s="15" t="s">
        <v>66</v>
      </c>
      <c r="F51" s="16"/>
      <c r="G51" s="16">
        <v>-357856.53</v>
      </c>
      <c r="H51" s="16">
        <f t="shared" si="0"/>
        <v>58215678.769999988</v>
      </c>
      <c r="I51" s="39"/>
    </row>
    <row r="52" spans="2:9" s="12" customFormat="1" ht="33.75" customHeight="1" x14ac:dyDescent="0.25">
      <c r="B52" s="13">
        <v>45741</v>
      </c>
      <c r="C52" s="35">
        <v>316</v>
      </c>
      <c r="D52" s="14" t="s">
        <v>73</v>
      </c>
      <c r="E52" s="36" t="s">
        <v>77</v>
      </c>
      <c r="F52" s="16"/>
      <c r="G52" s="16">
        <v>-234738</v>
      </c>
      <c r="H52" s="16">
        <f t="shared" si="0"/>
        <v>57980940.769999988</v>
      </c>
      <c r="I52" s="39"/>
    </row>
    <row r="53" spans="2:9" s="12" customFormat="1" ht="33.75" customHeight="1" x14ac:dyDescent="0.25">
      <c r="B53" s="13">
        <v>45741</v>
      </c>
      <c r="C53" s="35">
        <v>318</v>
      </c>
      <c r="D53" s="14" t="s">
        <v>56</v>
      </c>
      <c r="E53" s="36" t="s">
        <v>57</v>
      </c>
      <c r="F53" s="16"/>
      <c r="G53" s="16">
        <v>-10030</v>
      </c>
      <c r="H53" s="16">
        <f t="shared" si="0"/>
        <v>57970910.769999988</v>
      </c>
      <c r="I53" s="39"/>
    </row>
    <row r="54" spans="2:9" s="12" customFormat="1" ht="33.75" customHeight="1" x14ac:dyDescent="0.25">
      <c r="B54" s="13">
        <v>45742</v>
      </c>
      <c r="C54" s="35">
        <v>320</v>
      </c>
      <c r="D54" s="14" t="s">
        <v>78</v>
      </c>
      <c r="E54" s="36" t="s">
        <v>39</v>
      </c>
      <c r="F54" s="16"/>
      <c r="G54" s="16">
        <v>-1753000</v>
      </c>
      <c r="H54" s="16">
        <f t="shared" si="0"/>
        <v>56217910.769999988</v>
      </c>
      <c r="I54" s="39"/>
    </row>
    <row r="55" spans="2:9" s="12" customFormat="1" ht="33.75" customHeight="1" x14ac:dyDescent="0.25">
      <c r="B55" s="13" t="s">
        <v>79</v>
      </c>
      <c r="C55" s="35">
        <v>329</v>
      </c>
      <c r="D55" s="14" t="s">
        <v>80</v>
      </c>
      <c r="E55" s="36" t="s">
        <v>81</v>
      </c>
      <c r="F55" s="16"/>
      <c r="G55" s="16">
        <v>-13084.88</v>
      </c>
      <c r="H55" s="16">
        <f t="shared" si="0"/>
        <v>56204825.889999986</v>
      </c>
      <c r="I55" s="39"/>
    </row>
    <row r="56" spans="2:9" s="12" customFormat="1" ht="33.75" customHeight="1" x14ac:dyDescent="0.25">
      <c r="B56" s="13">
        <v>45744</v>
      </c>
      <c r="C56" s="35">
        <v>331</v>
      </c>
      <c r="D56" s="14" t="s">
        <v>40</v>
      </c>
      <c r="E56" s="36" t="s">
        <v>53</v>
      </c>
      <c r="F56" s="16"/>
      <c r="G56" s="16">
        <v>-7540</v>
      </c>
      <c r="H56" s="16">
        <f t="shared" si="0"/>
        <v>56197285.889999986</v>
      </c>
      <c r="I56" s="39"/>
    </row>
    <row r="57" spans="2:9" s="12" customFormat="1" ht="33.75" customHeight="1" x14ac:dyDescent="0.25">
      <c r="B57" s="13">
        <v>45744</v>
      </c>
      <c r="C57" s="35">
        <v>331</v>
      </c>
      <c r="D57" s="14" t="s">
        <v>47</v>
      </c>
      <c r="E57" s="36" t="s">
        <v>53</v>
      </c>
      <c r="F57" s="16"/>
      <c r="G57" s="16">
        <v>-72192</v>
      </c>
      <c r="H57" s="16">
        <f t="shared" si="0"/>
        <v>56125093.889999986</v>
      </c>
      <c r="I57" s="39"/>
    </row>
    <row r="58" spans="2:9" s="12" customFormat="1" ht="33.75" customHeight="1" x14ac:dyDescent="0.25">
      <c r="B58" s="13">
        <v>45747</v>
      </c>
      <c r="C58" s="35">
        <v>333</v>
      </c>
      <c r="D58" s="14" t="s">
        <v>82</v>
      </c>
      <c r="E58" s="36" t="s">
        <v>83</v>
      </c>
      <c r="F58" s="16"/>
      <c r="G58" s="16">
        <v>-568963.35</v>
      </c>
      <c r="H58" s="16">
        <f t="shared" si="0"/>
        <v>55556130.539999984</v>
      </c>
      <c r="I58" s="39"/>
    </row>
    <row r="59" spans="2:9" s="12" customFormat="1" ht="33.75" customHeight="1" x14ac:dyDescent="0.25">
      <c r="B59" s="13">
        <v>45747</v>
      </c>
      <c r="C59" s="35">
        <v>335</v>
      </c>
      <c r="D59" s="14" t="s">
        <v>84</v>
      </c>
      <c r="E59" s="36" t="s">
        <v>85</v>
      </c>
      <c r="F59" s="16"/>
      <c r="G59" s="16">
        <v>-30100</v>
      </c>
      <c r="H59" s="16">
        <f t="shared" si="0"/>
        <v>55526030.539999984</v>
      </c>
      <c r="I59" s="39"/>
    </row>
    <row r="60" spans="2:9" s="12" customFormat="1" ht="33.75" customHeight="1" x14ac:dyDescent="0.25">
      <c r="B60" s="13">
        <v>45747</v>
      </c>
      <c r="C60" s="35">
        <v>337</v>
      </c>
      <c r="D60" s="14" t="s">
        <v>59</v>
      </c>
      <c r="E60" s="36" t="s">
        <v>86</v>
      </c>
      <c r="F60" s="16"/>
      <c r="G60" s="16">
        <v>-19475.66</v>
      </c>
      <c r="H60" s="16">
        <f t="shared" si="0"/>
        <v>55506554.879999988</v>
      </c>
      <c r="I60" s="39"/>
    </row>
    <row r="61" spans="2:9" s="12" customFormat="1" ht="33.75" customHeight="1" x14ac:dyDescent="0.25">
      <c r="B61" s="13">
        <v>45747</v>
      </c>
      <c r="C61" s="35">
        <v>339</v>
      </c>
      <c r="D61" s="14" t="s">
        <v>47</v>
      </c>
      <c r="E61" s="36" t="s">
        <v>54</v>
      </c>
      <c r="F61" s="16"/>
      <c r="G61" s="16">
        <v>-25993.5</v>
      </c>
      <c r="H61" s="16">
        <f t="shared" si="0"/>
        <v>55480561.379999988</v>
      </c>
      <c r="I61" s="39"/>
    </row>
    <row r="62" spans="2:9" s="12" customFormat="1" ht="33.75" customHeight="1" x14ac:dyDescent="0.25">
      <c r="B62" s="13" t="s">
        <v>87</v>
      </c>
      <c r="C62" s="35">
        <v>21</v>
      </c>
      <c r="D62" s="14" t="s">
        <v>84</v>
      </c>
      <c r="E62" s="36" t="s">
        <v>88</v>
      </c>
      <c r="F62" s="16"/>
      <c r="G62" s="16">
        <v>-465</v>
      </c>
      <c r="H62" s="16">
        <f t="shared" si="0"/>
        <v>55480096.379999988</v>
      </c>
      <c r="I62" s="39"/>
    </row>
    <row r="63" spans="2:9" s="12" customFormat="1" ht="33.75" customHeight="1" x14ac:dyDescent="0.25">
      <c r="B63" s="13" t="s">
        <v>87</v>
      </c>
      <c r="C63" s="35">
        <v>21</v>
      </c>
      <c r="D63" s="14" t="s">
        <v>89</v>
      </c>
      <c r="E63" s="36"/>
      <c r="F63" s="16"/>
      <c r="G63" s="16">
        <v>-3360</v>
      </c>
      <c r="H63" s="16">
        <f t="shared" si="0"/>
        <v>55476736.379999988</v>
      </c>
      <c r="I63" s="39"/>
    </row>
    <row r="64" spans="2:9" s="12" customFormat="1" ht="33.75" customHeight="1" x14ac:dyDescent="0.25">
      <c r="B64" s="13" t="s">
        <v>87</v>
      </c>
      <c r="C64" s="35">
        <v>21</v>
      </c>
      <c r="D64" s="14" t="s">
        <v>45</v>
      </c>
      <c r="E64" s="36"/>
      <c r="F64" s="16"/>
      <c r="G64" s="16">
        <v>-3042</v>
      </c>
      <c r="H64" s="16">
        <f t="shared" si="0"/>
        <v>55473694.379999988</v>
      </c>
      <c r="I64" s="39"/>
    </row>
    <row r="65" spans="2:9" s="12" customFormat="1" ht="33.75" customHeight="1" x14ac:dyDescent="0.25">
      <c r="B65" s="13" t="s">
        <v>87</v>
      </c>
      <c r="C65" s="35">
        <v>21</v>
      </c>
      <c r="D65" s="14" t="s">
        <v>90</v>
      </c>
      <c r="E65" s="36"/>
      <c r="F65" s="16"/>
      <c r="G65" s="16">
        <v>-5031.8</v>
      </c>
      <c r="H65" s="16">
        <f t="shared" si="0"/>
        <v>55468662.579999991</v>
      </c>
      <c r="I65" s="39"/>
    </row>
    <row r="66" spans="2:9" s="12" customFormat="1" ht="33.75" customHeight="1" x14ac:dyDescent="0.25">
      <c r="B66" s="13" t="s">
        <v>87</v>
      </c>
      <c r="C66" s="35">
        <v>21</v>
      </c>
      <c r="D66" s="14" t="s">
        <v>91</v>
      </c>
      <c r="E66" s="36"/>
      <c r="F66" s="16"/>
      <c r="G66" s="16">
        <v>-1160</v>
      </c>
      <c r="H66" s="16">
        <f t="shared" si="0"/>
        <v>55467502.579999991</v>
      </c>
      <c r="I66" s="39"/>
    </row>
    <row r="67" spans="2:9" s="44" customFormat="1" ht="38.25" customHeight="1" x14ac:dyDescent="0.25">
      <c r="B67" s="13" t="s">
        <v>87</v>
      </c>
      <c r="C67" s="35">
        <v>21</v>
      </c>
      <c r="D67" s="14" t="s">
        <v>92</v>
      </c>
      <c r="E67" s="15"/>
      <c r="F67" s="16"/>
      <c r="G67" s="16">
        <v>-2000</v>
      </c>
      <c r="H67" s="16">
        <f t="shared" si="0"/>
        <v>55465502.579999991</v>
      </c>
      <c r="I67" s="46"/>
    </row>
    <row r="68" spans="2:9" s="12" customFormat="1" ht="38.25" customHeight="1" x14ac:dyDescent="0.25">
      <c r="B68" s="13" t="s">
        <v>87</v>
      </c>
      <c r="C68" s="35">
        <v>21</v>
      </c>
      <c r="D68" s="14" t="s">
        <v>59</v>
      </c>
      <c r="E68" s="15"/>
      <c r="F68" s="16"/>
      <c r="G68" s="16">
        <v>-475</v>
      </c>
      <c r="H68" s="16">
        <f t="shared" si="0"/>
        <v>55465027.579999991</v>
      </c>
      <c r="I68" s="39"/>
    </row>
    <row r="69" spans="2:9" s="12" customFormat="1" ht="38.25" customHeight="1" x14ac:dyDescent="0.25">
      <c r="B69" s="13" t="s">
        <v>87</v>
      </c>
      <c r="C69" s="35">
        <v>21</v>
      </c>
      <c r="D69" s="14" t="s">
        <v>93</v>
      </c>
      <c r="E69" s="15"/>
      <c r="F69" s="16"/>
      <c r="G69" s="16">
        <v>-625</v>
      </c>
      <c r="H69" s="16">
        <f t="shared" si="0"/>
        <v>55464402.579999991</v>
      </c>
      <c r="I69" s="39"/>
    </row>
    <row r="70" spans="2:9" s="12" customFormat="1" ht="38.25" customHeight="1" x14ac:dyDescent="0.25">
      <c r="B70" s="13" t="s">
        <v>87</v>
      </c>
      <c r="C70" s="35">
        <v>21</v>
      </c>
      <c r="D70" s="14" t="s">
        <v>94</v>
      </c>
      <c r="E70" s="15"/>
      <c r="F70" s="16"/>
      <c r="G70" s="16">
        <v>-500</v>
      </c>
      <c r="H70" s="16">
        <f t="shared" si="0"/>
        <v>55463902.579999991</v>
      </c>
      <c r="I70" s="39"/>
    </row>
    <row r="71" spans="2:9" s="12" customFormat="1" ht="38.25" customHeight="1" x14ac:dyDescent="0.25">
      <c r="B71" s="13" t="s">
        <v>87</v>
      </c>
      <c r="C71" s="35">
        <v>21</v>
      </c>
      <c r="D71" s="14" t="s">
        <v>95</v>
      </c>
      <c r="E71" s="15"/>
      <c r="F71" s="48"/>
      <c r="G71" s="16">
        <v>-1019</v>
      </c>
      <c r="H71" s="16">
        <f t="shared" si="0"/>
        <v>55462883.579999991</v>
      </c>
      <c r="I71" s="39"/>
    </row>
    <row r="72" spans="2:9" s="12" customFormat="1" ht="38.25" customHeight="1" x14ac:dyDescent="0.25">
      <c r="B72" s="13" t="s">
        <v>87</v>
      </c>
      <c r="C72" s="35">
        <v>21</v>
      </c>
      <c r="D72" s="14" t="s">
        <v>96</v>
      </c>
      <c r="E72" s="15"/>
      <c r="F72" s="48"/>
      <c r="G72" s="16">
        <v>-979</v>
      </c>
      <c r="H72" s="16">
        <f t="shared" si="0"/>
        <v>55461904.579999991</v>
      </c>
      <c r="I72" s="39"/>
    </row>
    <row r="73" spans="2:9" s="12" customFormat="1" ht="38.25" customHeight="1" x14ac:dyDescent="0.25">
      <c r="B73" s="13" t="s">
        <v>87</v>
      </c>
      <c r="C73" s="35">
        <v>21</v>
      </c>
      <c r="D73" s="14" t="s">
        <v>97</v>
      </c>
      <c r="E73" s="15"/>
      <c r="F73" s="48"/>
      <c r="G73" s="16">
        <v>-750</v>
      </c>
      <c r="H73" s="16">
        <f t="shared" si="0"/>
        <v>55461154.579999991</v>
      </c>
      <c r="I73" s="39"/>
    </row>
    <row r="74" spans="2:9" s="12" customFormat="1" ht="38.25" customHeight="1" x14ac:dyDescent="0.25">
      <c r="B74" s="13">
        <v>45964</v>
      </c>
      <c r="C74" s="35">
        <v>22</v>
      </c>
      <c r="D74" s="14" t="s">
        <v>84</v>
      </c>
      <c r="E74" s="15"/>
      <c r="F74" s="48"/>
      <c r="G74" s="16">
        <v>-270</v>
      </c>
      <c r="H74" s="16">
        <f t="shared" si="0"/>
        <v>55460884.579999991</v>
      </c>
      <c r="I74" s="39"/>
    </row>
    <row r="75" spans="2:9" s="12" customFormat="1" ht="38.25" customHeight="1" x14ac:dyDescent="0.25">
      <c r="B75" s="13">
        <v>45964</v>
      </c>
      <c r="C75" s="35">
        <v>22</v>
      </c>
      <c r="D75" s="14" t="s">
        <v>89</v>
      </c>
      <c r="E75" s="15"/>
      <c r="F75" s="48"/>
      <c r="G75" s="16">
        <v>-2800</v>
      </c>
      <c r="H75" s="16">
        <f t="shared" si="0"/>
        <v>55458084.579999991</v>
      </c>
      <c r="I75" s="39"/>
    </row>
    <row r="76" spans="2:9" s="12" customFormat="1" ht="38.25" customHeight="1" x14ac:dyDescent="0.25">
      <c r="B76" s="13">
        <v>45964</v>
      </c>
      <c r="C76" s="35">
        <v>22</v>
      </c>
      <c r="D76" s="14" t="s">
        <v>80</v>
      </c>
      <c r="E76" s="15"/>
      <c r="F76" s="48"/>
      <c r="G76" s="16">
        <v>-200</v>
      </c>
      <c r="H76" s="16">
        <f t="shared" si="0"/>
        <v>55457884.579999991</v>
      </c>
      <c r="I76" s="39"/>
    </row>
    <row r="77" spans="2:9" s="12" customFormat="1" ht="38.25" customHeight="1" x14ac:dyDescent="0.25">
      <c r="B77" s="13">
        <v>45964</v>
      </c>
      <c r="C77" s="35">
        <v>22</v>
      </c>
      <c r="D77" s="14" t="s">
        <v>45</v>
      </c>
      <c r="E77" s="15"/>
      <c r="F77" s="48"/>
      <c r="G77" s="16">
        <v>-9060.7999999999993</v>
      </c>
      <c r="H77" s="16">
        <f t="shared" si="0"/>
        <v>55448823.779999994</v>
      </c>
      <c r="I77" s="39"/>
    </row>
    <row r="78" spans="2:9" s="12" customFormat="1" ht="38.25" customHeight="1" x14ac:dyDescent="0.25">
      <c r="B78" s="13">
        <v>45964</v>
      </c>
      <c r="C78" s="35">
        <v>22</v>
      </c>
      <c r="D78" s="14" t="s">
        <v>98</v>
      </c>
      <c r="E78" s="15"/>
      <c r="F78" s="48"/>
      <c r="G78" s="16">
        <v>-70.8</v>
      </c>
      <c r="H78" s="16">
        <f t="shared" si="0"/>
        <v>55448752.979999997</v>
      </c>
      <c r="I78" s="39"/>
    </row>
    <row r="79" spans="2:9" s="12" customFormat="1" ht="38.25" customHeight="1" x14ac:dyDescent="0.25">
      <c r="B79" s="13">
        <v>45964</v>
      </c>
      <c r="C79" s="35">
        <v>22</v>
      </c>
      <c r="D79" s="14" t="s">
        <v>90</v>
      </c>
      <c r="E79" s="15"/>
      <c r="F79" s="48"/>
      <c r="G79" s="16">
        <v>-850</v>
      </c>
      <c r="H79" s="16">
        <f t="shared" si="0"/>
        <v>55447902.979999997</v>
      </c>
      <c r="I79" s="39"/>
    </row>
    <row r="80" spans="2:9" s="12" customFormat="1" ht="38.25" customHeight="1" x14ac:dyDescent="0.25">
      <c r="B80" s="13">
        <v>45964</v>
      </c>
      <c r="C80" s="35">
        <v>22</v>
      </c>
      <c r="D80" s="14" t="s">
        <v>99</v>
      </c>
      <c r="E80" s="15"/>
      <c r="F80" s="48"/>
      <c r="G80" s="16">
        <v>-2160</v>
      </c>
      <c r="H80" s="16">
        <f t="shared" si="0"/>
        <v>55445742.979999997</v>
      </c>
      <c r="I80" s="39"/>
    </row>
    <row r="81" spans="2:9" s="12" customFormat="1" ht="38.25" customHeight="1" x14ac:dyDescent="0.25">
      <c r="B81" s="13">
        <v>45964</v>
      </c>
      <c r="C81" s="35">
        <v>22</v>
      </c>
      <c r="D81" s="14" t="s">
        <v>91</v>
      </c>
      <c r="E81" s="15"/>
      <c r="F81" s="48"/>
      <c r="G81" s="16">
        <v>-450</v>
      </c>
      <c r="H81" s="16">
        <f t="shared" si="0"/>
        <v>55445292.979999997</v>
      </c>
      <c r="I81" s="39"/>
    </row>
    <row r="82" spans="2:9" s="12" customFormat="1" ht="38.25" customHeight="1" x14ac:dyDescent="0.25">
      <c r="B82" s="13">
        <v>45964</v>
      </c>
      <c r="C82" s="35">
        <v>22</v>
      </c>
      <c r="D82" s="14" t="s">
        <v>59</v>
      </c>
      <c r="E82" s="15"/>
      <c r="F82" s="48"/>
      <c r="G82" s="16">
        <v>-950</v>
      </c>
      <c r="H82" s="16">
        <f t="shared" si="0"/>
        <v>55444342.979999997</v>
      </c>
      <c r="I82" s="39"/>
    </row>
    <row r="83" spans="2:9" s="12" customFormat="1" ht="38.25" customHeight="1" x14ac:dyDescent="0.25">
      <c r="B83" s="13">
        <v>45964</v>
      </c>
      <c r="C83" s="35">
        <v>22</v>
      </c>
      <c r="D83" s="14" t="s">
        <v>96</v>
      </c>
      <c r="E83" s="15"/>
      <c r="F83" s="48"/>
      <c r="G83" s="16">
        <v>-1275</v>
      </c>
      <c r="H83" s="16">
        <f t="shared" si="0"/>
        <v>55443067.979999997</v>
      </c>
      <c r="I83" s="39"/>
    </row>
    <row r="84" spans="2:9" s="12" customFormat="1" ht="38.25" customHeight="1" x14ac:dyDescent="0.25">
      <c r="B84" s="13">
        <v>45964</v>
      </c>
      <c r="C84" s="35">
        <v>22</v>
      </c>
      <c r="D84" s="14" t="s">
        <v>97</v>
      </c>
      <c r="E84" s="15"/>
      <c r="F84" s="48"/>
      <c r="G84" s="16">
        <v>-1276</v>
      </c>
      <c r="H84" s="16">
        <f t="shared" si="0"/>
        <v>55441791.979999997</v>
      </c>
      <c r="I84" s="39"/>
    </row>
    <row r="85" spans="2:9" s="12" customFormat="1" ht="38.25" customHeight="1" x14ac:dyDescent="0.25">
      <c r="B85" s="13">
        <v>45964</v>
      </c>
      <c r="C85" s="35">
        <v>22</v>
      </c>
      <c r="D85" s="14" t="s">
        <v>100</v>
      </c>
      <c r="E85" s="15"/>
      <c r="F85" s="48"/>
      <c r="G85" s="16">
        <v>-419.4</v>
      </c>
      <c r="H85" s="16">
        <f t="shared" si="0"/>
        <v>55441372.579999998</v>
      </c>
      <c r="I85" s="39"/>
    </row>
    <row r="86" spans="2:9" s="12" customFormat="1" ht="38.25" customHeight="1" x14ac:dyDescent="0.25">
      <c r="B86" s="13" t="s">
        <v>101</v>
      </c>
      <c r="C86" s="35">
        <v>23</v>
      </c>
      <c r="D86" s="14" t="s">
        <v>102</v>
      </c>
      <c r="E86" s="15"/>
      <c r="F86" s="48"/>
      <c r="G86" s="16">
        <v>-2700</v>
      </c>
      <c r="H86" s="16">
        <f t="shared" si="0"/>
        <v>55438672.579999998</v>
      </c>
      <c r="I86" s="39"/>
    </row>
    <row r="87" spans="2:9" s="12" customFormat="1" ht="38.25" customHeight="1" x14ac:dyDescent="0.25">
      <c r="B87" s="13" t="s">
        <v>101</v>
      </c>
      <c r="C87" s="35">
        <v>23</v>
      </c>
      <c r="D87" s="14" t="s">
        <v>45</v>
      </c>
      <c r="E87" s="15"/>
      <c r="F87" s="48"/>
      <c r="G87" s="16">
        <v>-2983</v>
      </c>
      <c r="H87" s="16">
        <f t="shared" si="0"/>
        <v>55435689.579999998</v>
      </c>
      <c r="I87" s="39"/>
    </row>
    <row r="88" spans="2:9" s="12" customFormat="1" ht="38.25" customHeight="1" x14ac:dyDescent="0.25">
      <c r="B88" s="13" t="s">
        <v>101</v>
      </c>
      <c r="C88" s="35">
        <v>23</v>
      </c>
      <c r="D88" s="14" t="s">
        <v>90</v>
      </c>
      <c r="E88" s="15"/>
      <c r="F88" s="48"/>
      <c r="G88" s="16">
        <v>-390</v>
      </c>
      <c r="H88" s="16">
        <f t="shared" si="0"/>
        <v>55435299.579999998</v>
      </c>
      <c r="I88" s="39"/>
    </row>
    <row r="89" spans="2:9" s="12" customFormat="1" ht="38.25" customHeight="1" x14ac:dyDescent="0.25">
      <c r="B89" s="13" t="s">
        <v>101</v>
      </c>
      <c r="C89" s="35">
        <v>23</v>
      </c>
      <c r="D89" s="14" t="s">
        <v>99</v>
      </c>
      <c r="E89" s="15"/>
      <c r="F89" s="48"/>
      <c r="G89" s="16">
        <v>-540</v>
      </c>
      <c r="H89" s="16">
        <f t="shared" si="0"/>
        <v>55434759.579999998</v>
      </c>
      <c r="I89" s="39"/>
    </row>
    <row r="90" spans="2:9" s="12" customFormat="1" ht="38.25" customHeight="1" x14ac:dyDescent="0.25">
      <c r="B90" s="13" t="s">
        <v>101</v>
      </c>
      <c r="C90" s="35">
        <v>23</v>
      </c>
      <c r="D90" s="14" t="s">
        <v>103</v>
      </c>
      <c r="E90" s="15"/>
      <c r="F90" s="48"/>
      <c r="G90" s="16">
        <v>-2000</v>
      </c>
      <c r="H90" s="16">
        <f t="shared" si="0"/>
        <v>55432759.579999998</v>
      </c>
      <c r="I90" s="39"/>
    </row>
    <row r="91" spans="2:9" s="12" customFormat="1" ht="38.25" customHeight="1" x14ac:dyDescent="0.25">
      <c r="B91" s="13" t="s">
        <v>101</v>
      </c>
      <c r="C91" s="35">
        <v>23</v>
      </c>
      <c r="D91" s="14" t="s">
        <v>91</v>
      </c>
      <c r="E91" s="15"/>
      <c r="F91" s="48"/>
      <c r="G91" s="16">
        <v>-6370</v>
      </c>
      <c r="H91" s="16">
        <f t="shared" si="0"/>
        <v>55426389.579999998</v>
      </c>
      <c r="I91" s="39"/>
    </row>
    <row r="92" spans="2:9" s="12" customFormat="1" ht="38.25" customHeight="1" x14ac:dyDescent="0.25">
      <c r="B92" s="13" t="s">
        <v>101</v>
      </c>
      <c r="C92" s="35">
        <v>23</v>
      </c>
      <c r="D92" s="14" t="s">
        <v>92</v>
      </c>
      <c r="E92" s="15"/>
      <c r="F92" s="48"/>
      <c r="G92" s="16">
        <v>-2500</v>
      </c>
      <c r="H92" s="16">
        <f t="shared" si="0"/>
        <v>55423889.579999998</v>
      </c>
      <c r="I92" s="39"/>
    </row>
    <row r="93" spans="2:9" s="12" customFormat="1" ht="38.25" customHeight="1" x14ac:dyDescent="0.25">
      <c r="B93" s="13" t="s">
        <v>101</v>
      </c>
      <c r="C93" s="35">
        <v>23</v>
      </c>
      <c r="D93" s="14" t="s">
        <v>59</v>
      </c>
      <c r="E93" s="15"/>
      <c r="F93" s="48"/>
      <c r="G93" s="16">
        <v>-475</v>
      </c>
      <c r="H93" s="16">
        <f t="shared" si="0"/>
        <v>55423414.579999998</v>
      </c>
      <c r="I93" s="39"/>
    </row>
    <row r="94" spans="2:9" s="12" customFormat="1" ht="38.25" customHeight="1" x14ac:dyDescent="0.25">
      <c r="B94" s="13" t="s">
        <v>101</v>
      </c>
      <c r="C94" s="35">
        <v>23</v>
      </c>
      <c r="D94" s="14" t="s">
        <v>104</v>
      </c>
      <c r="E94" s="15"/>
      <c r="F94" s="48"/>
      <c r="G94" s="16">
        <v>-3536.62</v>
      </c>
      <c r="H94" s="16">
        <f t="shared" si="0"/>
        <v>55419877.960000001</v>
      </c>
      <c r="I94" s="39"/>
    </row>
    <row r="95" spans="2:9" s="12" customFormat="1" ht="38.25" customHeight="1" x14ac:dyDescent="0.25">
      <c r="B95" s="13" t="s">
        <v>101</v>
      </c>
      <c r="C95" s="35">
        <v>23</v>
      </c>
      <c r="D95" s="14" t="s">
        <v>94</v>
      </c>
      <c r="E95" s="15"/>
      <c r="F95" s="48"/>
      <c r="G95" s="16">
        <v>-200</v>
      </c>
      <c r="H95" s="16">
        <f t="shared" si="0"/>
        <v>55419677.960000001</v>
      </c>
      <c r="I95" s="39"/>
    </row>
    <row r="96" spans="2:9" s="44" customFormat="1" x14ac:dyDescent="0.25">
      <c r="B96" s="13"/>
      <c r="C96" s="14"/>
      <c r="D96" s="14" t="s">
        <v>48</v>
      </c>
      <c r="E96" s="15" t="s">
        <v>42</v>
      </c>
      <c r="G96" s="16">
        <v>-278.32</v>
      </c>
      <c r="H96" s="16">
        <f t="shared" si="0"/>
        <v>55419399.640000001</v>
      </c>
      <c r="I96" s="46"/>
    </row>
    <row r="97" spans="2:10" s="44" customFormat="1" ht="18" customHeight="1" x14ac:dyDescent="0.25">
      <c r="B97" s="13"/>
      <c r="C97" s="14"/>
      <c r="D97" s="14"/>
      <c r="E97" s="15"/>
      <c r="F97" s="16"/>
      <c r="G97" s="16"/>
      <c r="H97" s="16">
        <f t="shared" si="0"/>
        <v>55419399.640000001</v>
      </c>
      <c r="I97" s="46"/>
    </row>
    <row r="98" spans="2:10" s="8" customFormat="1" x14ac:dyDescent="0.25">
      <c r="B98" s="13"/>
      <c r="C98" s="35"/>
      <c r="D98" s="35"/>
      <c r="E98" s="42"/>
      <c r="F98" s="34"/>
      <c r="G98" s="16"/>
      <c r="H98" s="16">
        <f t="shared" si="0"/>
        <v>55419399.640000001</v>
      </c>
      <c r="I98" s="39"/>
    </row>
    <row r="99" spans="2:10" s="8" customFormat="1" x14ac:dyDescent="0.25">
      <c r="B99" s="52" t="s">
        <v>31</v>
      </c>
      <c r="C99" s="53"/>
      <c r="D99" s="53"/>
      <c r="E99" s="54"/>
      <c r="F99" s="17">
        <f>SUM(F13:F98)</f>
        <v>23575398.25</v>
      </c>
      <c r="G99" s="17">
        <f>SUM(G13:G98)</f>
        <v>-9698969.6100000031</v>
      </c>
      <c r="H99" s="17">
        <f>SUM(F99:G99)</f>
        <v>13876428.639999997</v>
      </c>
      <c r="I99" s="47"/>
      <c r="J99" s="43"/>
    </row>
    <row r="100" spans="2:10" s="8" customFormat="1" ht="16.5" customHeight="1" x14ac:dyDescent="0.25">
      <c r="B100" s="13">
        <v>45107</v>
      </c>
      <c r="C100" s="14"/>
      <c r="D100" s="14">
        <v>4</v>
      </c>
      <c r="E100" s="18" t="s">
        <v>12</v>
      </c>
      <c r="F100" s="19">
        <f>SUM(F101:F103)</f>
        <v>13876426</v>
      </c>
      <c r="G100" s="19">
        <v>0</v>
      </c>
      <c r="H100" s="20">
        <f>+H99+F100+G100</f>
        <v>27752854.639999997</v>
      </c>
      <c r="I100" s="43"/>
    </row>
    <row r="101" spans="2:10" s="8" customFormat="1" x14ac:dyDescent="0.25">
      <c r="B101" s="13">
        <v>45107</v>
      </c>
      <c r="C101" s="14"/>
      <c r="D101" s="14" t="s">
        <v>13</v>
      </c>
      <c r="E101" s="21" t="s">
        <v>14</v>
      </c>
      <c r="F101" s="19"/>
      <c r="G101" s="19"/>
      <c r="H101" s="20">
        <f t="shared" ref="H101:H108" si="1">+H100+F101+G101</f>
        <v>27752854.639999997</v>
      </c>
      <c r="I101" s="45"/>
    </row>
    <row r="102" spans="2:10" s="8" customFormat="1" ht="31.5" x14ac:dyDescent="0.25">
      <c r="B102" s="13">
        <v>45107</v>
      </c>
      <c r="C102" s="14"/>
      <c r="D102" s="14" t="s">
        <v>15</v>
      </c>
      <c r="E102" s="22" t="s">
        <v>16</v>
      </c>
      <c r="F102" s="23">
        <v>13876426</v>
      </c>
      <c r="G102" s="23">
        <v>0</v>
      </c>
      <c r="H102" s="20">
        <f t="shared" si="1"/>
        <v>41629280.640000001</v>
      </c>
    </row>
    <row r="103" spans="2:10" s="8" customFormat="1" ht="31.5" x14ac:dyDescent="0.25">
      <c r="B103" s="13">
        <v>45107</v>
      </c>
      <c r="C103" s="14"/>
      <c r="D103" s="14" t="s">
        <v>17</v>
      </c>
      <c r="E103" s="22" t="s">
        <v>18</v>
      </c>
      <c r="F103" s="23">
        <v>0</v>
      </c>
      <c r="G103" s="23">
        <v>0</v>
      </c>
      <c r="H103" s="20">
        <f t="shared" si="1"/>
        <v>41629280.640000001</v>
      </c>
    </row>
    <row r="104" spans="2:10" s="8" customFormat="1" x14ac:dyDescent="0.25">
      <c r="B104" s="13">
        <v>45107</v>
      </c>
      <c r="C104" s="14"/>
      <c r="D104" s="14" t="s">
        <v>19</v>
      </c>
      <c r="E104" s="21" t="s">
        <v>20</v>
      </c>
      <c r="F104" s="19"/>
      <c r="G104" s="19"/>
      <c r="H104" s="20">
        <f t="shared" si="1"/>
        <v>41629280.640000001</v>
      </c>
    </row>
    <row r="105" spans="2:10" s="8" customFormat="1" x14ac:dyDescent="0.25">
      <c r="B105" s="13">
        <v>45107</v>
      </c>
      <c r="C105" s="14"/>
      <c r="D105" s="14" t="s">
        <v>21</v>
      </c>
      <c r="E105" s="22" t="s">
        <v>22</v>
      </c>
      <c r="F105" s="23"/>
      <c r="G105" s="23"/>
      <c r="H105" s="20">
        <f t="shared" si="1"/>
        <v>41629280.640000001</v>
      </c>
    </row>
    <row r="106" spans="2:10" s="8" customFormat="1" x14ac:dyDescent="0.25">
      <c r="B106" s="13">
        <v>45107</v>
      </c>
      <c r="C106" s="14"/>
      <c r="D106" s="14" t="s">
        <v>23</v>
      </c>
      <c r="E106" s="22" t="s">
        <v>24</v>
      </c>
      <c r="F106" s="23"/>
      <c r="G106" s="23">
        <v>0</v>
      </c>
      <c r="H106" s="20">
        <f t="shared" si="1"/>
        <v>41629280.640000001</v>
      </c>
    </row>
    <row r="107" spans="2:10" x14ac:dyDescent="0.25">
      <c r="B107" s="13">
        <v>45107</v>
      </c>
      <c r="C107" s="14"/>
      <c r="D107" s="14" t="s">
        <v>25</v>
      </c>
      <c r="E107" s="21" t="s">
        <v>26</v>
      </c>
      <c r="F107" s="19">
        <v>0</v>
      </c>
      <c r="G107" s="19">
        <v>0</v>
      </c>
      <c r="H107" s="20">
        <f t="shared" si="1"/>
        <v>41629280.640000001</v>
      </c>
    </row>
    <row r="108" spans="2:10" x14ac:dyDescent="0.25">
      <c r="B108" s="13">
        <v>45107</v>
      </c>
      <c r="C108" s="14"/>
      <c r="D108" s="14" t="s">
        <v>27</v>
      </c>
      <c r="E108" s="22" t="s">
        <v>28</v>
      </c>
      <c r="F108" s="23">
        <v>0</v>
      </c>
      <c r="G108" s="23">
        <v>0</v>
      </c>
      <c r="H108" s="20">
        <f t="shared" si="1"/>
        <v>41629280.640000001</v>
      </c>
    </row>
    <row r="109" spans="2:10" x14ac:dyDescent="0.25">
      <c r="B109" s="24"/>
      <c r="C109" s="24"/>
      <c r="D109" s="24"/>
      <c r="E109" s="25" t="s">
        <v>29</v>
      </c>
      <c r="F109" s="26">
        <v>0</v>
      </c>
      <c r="G109" s="26">
        <v>0</v>
      </c>
      <c r="H109" s="27">
        <f>+H108</f>
        <v>41629280.640000001</v>
      </c>
    </row>
    <row r="110" spans="2:10" x14ac:dyDescent="0.25">
      <c r="B110" s="49" t="s">
        <v>30</v>
      </c>
      <c r="C110" s="50"/>
      <c r="D110" s="50"/>
      <c r="E110" s="51"/>
      <c r="F110" s="28">
        <f>SUM(F13:F98)</f>
        <v>23575398.25</v>
      </c>
      <c r="G110" s="28">
        <f>SUM(G17:G98)</f>
        <v>-9698969.6100000031</v>
      </c>
      <c r="H110" s="29">
        <f>$H98</f>
        <v>55419399.640000001</v>
      </c>
    </row>
    <row r="111" spans="2:10" x14ac:dyDescent="0.25">
      <c r="B111" s="31"/>
      <c r="C111" s="30"/>
      <c r="D111" s="30"/>
      <c r="E111" s="31"/>
      <c r="F111" s="32"/>
      <c r="G111" s="33"/>
      <c r="H111" s="31"/>
    </row>
    <row r="112" spans="2:10" x14ac:dyDescent="0.25">
      <c r="F112" s="37"/>
    </row>
    <row r="117" spans="5:5" ht="21" x14ac:dyDescent="0.35">
      <c r="E117" s="62" t="s">
        <v>105</v>
      </c>
    </row>
    <row r="118" spans="5:5" ht="21" x14ac:dyDescent="0.35">
      <c r="E118" s="62" t="s">
        <v>106</v>
      </c>
    </row>
  </sheetData>
  <mergeCells count="10">
    <mergeCell ref="B110:E110"/>
    <mergeCell ref="B99:E99"/>
    <mergeCell ref="B8:H8"/>
    <mergeCell ref="B9:H9"/>
    <mergeCell ref="B10:H10"/>
    <mergeCell ref="B11:B12"/>
    <mergeCell ref="C11:C12"/>
    <mergeCell ref="D11:D12"/>
    <mergeCell ref="F11:F12"/>
    <mergeCell ref="G11:G12"/>
  </mergeCells>
  <phoneticPr fontId="14" type="noConversion"/>
  <printOptions horizontalCentered="1"/>
  <pageMargins left="0.70866141732283472" right="0.70866141732283472" top="0.39370078740157483" bottom="0.74803149606299213" header="0.31496062992125984" footer="0.31496062992125984"/>
  <pageSetup scale="49" fitToWidth="2" fitToHeight="0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 2024</vt:lpstr>
      <vt:lpstr>'Febrero 2024'!Área_de_impresión</vt:lpstr>
    </vt:vector>
  </TitlesOfParts>
  <Company>IGN-JJHM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 Castro</dc:creator>
  <cp:lastModifiedBy>Josue Reinoso</cp:lastModifiedBy>
  <cp:lastPrinted>2025-04-15T19:37:51Z</cp:lastPrinted>
  <dcterms:created xsi:type="dcterms:W3CDTF">2022-04-04T13:01:07Z</dcterms:created>
  <dcterms:modified xsi:type="dcterms:W3CDTF">2025-04-15T19:38:32Z</dcterms:modified>
</cp:coreProperties>
</file>