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subir\Datos Abiertos\"/>
    </mc:Choice>
  </mc:AlternateContent>
  <bookViews>
    <workbookView xWindow="0" yWindow="0" windowWidth="20490" windowHeight="7020"/>
  </bookViews>
  <sheets>
    <sheet name="Agosto 2025" sheetId="1" r:id="rId1"/>
  </sheets>
  <definedNames>
    <definedName name="_xlnm.Print_Area" localSheetId="0">'Agosto 2025'!$A$1:$H$123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F104" i="1"/>
  <c r="H104" i="1" l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l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F115" i="1"/>
  <c r="H98" i="1" l="1"/>
  <c r="H99" i="1" s="1"/>
  <c r="H100" i="1" s="1"/>
  <c r="H101" i="1" s="1"/>
  <c r="H102" i="1" s="1"/>
  <c r="H103" i="1" s="1"/>
  <c r="H105" i="1"/>
  <c r="G115" i="1" l="1"/>
  <c r="H106" i="1" l="1"/>
  <c r="H107" i="1" s="1"/>
  <c r="H108" i="1" s="1"/>
  <c r="H109" i="1" s="1"/>
  <c r="H110" i="1" s="1"/>
  <c r="H111" i="1" s="1"/>
  <c r="H112" i="1" s="1"/>
  <c r="H113" i="1" s="1"/>
  <c r="H114" i="1" s="1"/>
  <c r="H115" i="1" l="1"/>
</calcChain>
</file>

<file path=xl/comments1.xml><?xml version="1.0" encoding="utf-8"?>
<comments xmlns="http://schemas.openxmlformats.org/spreadsheetml/2006/main">
  <authors>
    <author>Diana Mejia</author>
    <author>Yudy Alvarado</author>
  </authors>
  <commentList>
    <comment ref="H14" authorId="0" shapeId="0">
      <text>
        <r>
          <rPr>
            <b/>
            <sz val="9"/>
            <color indexed="81"/>
            <rFont val="Tahoma"/>
            <family val="2"/>
          </rPr>
          <t>Diana Mejia:</t>
        </r>
        <r>
          <rPr>
            <sz val="9"/>
            <color indexed="81"/>
            <rFont val="Tahoma"/>
            <family val="2"/>
          </rPr>
          <t xml:space="preserve">
balance inicial caja y banco</t>
        </r>
      </text>
    </comment>
    <comment ref="F104" authorId="1" shapeId="0">
      <text>
        <r>
          <rPr>
            <b/>
            <sz val="9"/>
            <color indexed="81"/>
            <rFont val="Tahoma"/>
            <family val="2"/>
          </rPr>
          <t>Yudy Alvarado:</t>
        </r>
        <r>
          <rPr>
            <sz val="9"/>
            <color indexed="81"/>
            <rFont val="Tahoma"/>
            <family val="2"/>
          </rPr>
          <t xml:space="preserve">
ESTE MONTO DEBE SRE IGUAL AL INGRESO 
</t>
        </r>
      </text>
    </comment>
    <comment ref="G104" authorId="1" shapeId="0">
      <text>
        <r>
          <rPr>
            <b/>
            <sz val="9"/>
            <color indexed="81"/>
            <rFont val="Tahoma"/>
            <family val="2"/>
          </rPr>
          <t>Yudy Alvarado:</t>
        </r>
        <r>
          <rPr>
            <sz val="9"/>
            <color indexed="81"/>
            <rFont val="Tahoma"/>
            <family val="2"/>
          </rPr>
          <t xml:space="preserve">
ESTE DEBE SER IGUAL AL GASTO DEL MES
</t>
        </r>
      </text>
    </comment>
  </commentList>
</comments>
</file>

<file path=xl/sharedStrings.xml><?xml version="1.0" encoding="utf-8"?>
<sst xmlns="http://schemas.openxmlformats.org/spreadsheetml/2006/main" count="207" uniqueCount="123">
  <si>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</si>
  <si>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</si>
  <si>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</si>
  <si>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</si>
  <si>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</si>
  <si>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</si>
  <si>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</si>
  <si>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</si>
  <si>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</si>
  <si>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</si>
  <si>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</si>
  <si>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</si>
  <si>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</si>
  <si>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</si>
  <si>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</si>
  <si>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</si>
  <si>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</si>
  <si>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</si>
  <si>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</si>
  <si>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</si>
  <si>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</si>
  <si>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</si>
  <si>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</si>
  <si>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</si>
  <si>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</si>
  <si>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</si>
  <si>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</si>
  <si>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</si>
  <si>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</si>
  <si>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</si>
  <si>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</si>
  <si>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</si>
  <si>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</si>
  <si>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</si>
  <si>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</si>
  <si>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</si>
  <si>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</si>
  <si>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</si>
  <si>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</si>
  <si>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</si>
  <si>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</si>
  <si>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</si>
  <si>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</si>
  <si>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</si>
  <si>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</si>
  <si>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</si>
  <si>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</si>
  <si>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2.2.1.5.01</t>
  </si>
  <si>
    <t>2.2.8.2.01</t>
  </si>
  <si>
    <t>2.2.1.7.01</t>
  </si>
  <si>
    <t>2.1.1.2.08</t>
  </si>
  <si>
    <t>2.2.2.2.01</t>
  </si>
  <si>
    <t>DANEYI RAMIREZ ALVARADO</t>
  </si>
  <si>
    <t>2.2.4.4.01</t>
  </si>
  <si>
    <t>2.3.5.5.01</t>
  </si>
  <si>
    <t>2.3.6.3.06</t>
  </si>
  <si>
    <t>2.2.1.6.01</t>
  </si>
  <si>
    <t>EDEESTE</t>
  </si>
  <si>
    <t>2.3.9.8.01</t>
  </si>
  <si>
    <t>2.3.7.2.99</t>
  </si>
  <si>
    <t>2.3.9.9.05</t>
  </si>
  <si>
    <t>2.3.2.1.01</t>
  </si>
  <si>
    <t>2.2.3.1.01</t>
  </si>
  <si>
    <t>CAASD</t>
  </si>
  <si>
    <t>2.2.1.8.01</t>
  </si>
  <si>
    <t>AYUNTAMIENTO SANTO DOMINGO ESTE</t>
  </si>
  <si>
    <t>2.3.6.1.01</t>
  </si>
  <si>
    <t>ALTICE DOMINICANA SA</t>
  </si>
  <si>
    <t>COMPAÑIA DOMINICANA DE SEGUROS C POR A</t>
  </si>
  <si>
    <t>2.2.5.3.02</t>
  </si>
  <si>
    <t>TONER DEPOT MULTISERVICIOS EORG, SRL</t>
  </si>
  <si>
    <t>FABREGAS SERVICES, SRL</t>
  </si>
  <si>
    <t>2.6.5.6.01</t>
  </si>
  <si>
    <t>2.2.9.2.03</t>
  </si>
  <si>
    <t>REFRI ELECTRIC REYNOSO GIL, EIRL</t>
  </si>
  <si>
    <t>Ingresos - Egresos - Agosto 2025</t>
  </si>
  <si>
    <t>MR &amp; PC Investment, SAS</t>
  </si>
  <si>
    <t xml:space="preserve">2.3.6.1.01  </t>
  </si>
  <si>
    <t xml:space="preserve">   2.3.6.3.04    </t>
  </si>
  <si>
    <t xml:space="preserve">    2.3.9.9.04   </t>
  </si>
  <si>
    <t xml:space="preserve">  2.3.2.1.01    </t>
  </si>
  <si>
    <t xml:space="preserve">   2.3.6.3.06     </t>
  </si>
  <si>
    <t xml:space="preserve">  2.3.6.4.06     </t>
  </si>
  <si>
    <t xml:space="preserve">     2.3.7.2.99</t>
  </si>
  <si>
    <t xml:space="preserve">2.3.9.2.01   </t>
  </si>
  <si>
    <t xml:space="preserve"> 2.6.1.3.01     </t>
  </si>
  <si>
    <t xml:space="preserve">    2.6.5.5.01    </t>
  </si>
  <si>
    <t xml:space="preserve">    2.3.6.3.04       </t>
  </si>
  <si>
    <t>OMX MULTISERVICIOS, SRL</t>
  </si>
  <si>
    <t>GTG INDUSTRIAL, SRL</t>
  </si>
  <si>
    <t xml:space="preserve">2.3.3.2.01     </t>
  </si>
  <si>
    <t xml:space="preserve">   2.3.6.3.04         </t>
  </si>
  <si>
    <t xml:space="preserve">   2.3.9.9.05  </t>
  </si>
  <si>
    <t xml:space="preserve">  2.3.9.8.02          </t>
  </si>
  <si>
    <t xml:space="preserve">   2.3.9.1.01     </t>
  </si>
  <si>
    <t>Technograph Laser Works TLW, S.R.l</t>
  </si>
  <si>
    <t>SEGURO SURA, S.A</t>
  </si>
  <si>
    <t>2.6.5.2.01</t>
  </si>
  <si>
    <t>DIES TRADING, SRL</t>
  </si>
  <si>
    <t>2.6.4.5.01</t>
  </si>
  <si>
    <t>PROVESOL PROVEEDORES DE SOLUCIONES DE ESPECIMENES</t>
  </si>
  <si>
    <t>2.3.9.801</t>
  </si>
  <si>
    <t>AUTO MARINA, SRL</t>
  </si>
  <si>
    <t>CANTABRIA BRAND REPRESENTANTIVE, SRL</t>
  </si>
  <si>
    <t>2.3.2.3.01</t>
  </si>
  <si>
    <t>EKATEX C, SRL</t>
  </si>
  <si>
    <t xml:space="preserve">2.3.9.8.01    </t>
  </si>
  <si>
    <t xml:space="preserve">  2.3.9.8.02     </t>
  </si>
  <si>
    <t xml:space="preserve">   2.3.5.5.01  </t>
  </si>
  <si>
    <t xml:space="preserve">   2.3.9.1.01       </t>
  </si>
  <si>
    <t xml:space="preserve">     2.3.9.8.02</t>
  </si>
  <si>
    <t>FESA, SRL</t>
  </si>
  <si>
    <t>INVERSIONES FURO, EIRL</t>
  </si>
  <si>
    <t>GRUPO ALASKA, S.A</t>
  </si>
  <si>
    <t>OBELCA SRL</t>
  </si>
  <si>
    <t>SEGURO NACIONAL DE SALUD</t>
  </si>
  <si>
    <t>2.2.8.5.03</t>
  </si>
  <si>
    <t>2.2.8.8.01</t>
  </si>
  <si>
    <t>2.3.4.401</t>
  </si>
  <si>
    <t>2.3.7.1.04</t>
  </si>
  <si>
    <t>2.3.9.1.01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</si>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</sst>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43" fontId="7" fillId="0" borderId="0" xfId="0" applyNumberFormat="1" applyFont="1"/>
    <xf numFmtId="43" fontId="5" fillId="2" borderId="0" xfId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7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1360713</xdr:colOff>
      <xdr:row>1</xdr:row>
      <xdr:rowOff>136072</xdr:rowOff>
    </xdr:from>
    <xdr:to>
      <xdr:col>5</xdr:col>
      <xdr:colOff>40821</xdr:colOff>
      <xdr:row>7</xdr:row>
      <xdr:rowOff>182336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38B20-D0AD-4E53-A4D3-97CF15B8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106" y="340179"/>
          <a:ext cx="3959679" cy="1270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J122"/>
  <sheetViews>
    <sheetView showGridLines="0" tabSelected="1" topLeftCell="C112" zoomScale="70" zoomScaleNormal="70" workbookViewId="0">
      <selection activeCell="J9" sqref="J9:J10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5"/>
      <c r="C9" s="55"/>
      <c r="D9" s="55"/>
      <c r="E9" s="55"/>
      <c r="F9" s="55"/>
      <c r="G9" s="55"/>
      <c r="H9" s="55"/>
    </row>
    <row r="10" spans="1:10" s="5" customFormat="1" ht="20.25" x14ac:dyDescent="0.3">
      <c r="A10" s="4"/>
      <c r="B10" s="56" t="s">
        <v>75</v>
      </c>
      <c r="C10" s="56"/>
      <c r="D10" s="56"/>
      <c r="E10" s="56"/>
      <c r="F10" s="56"/>
      <c r="G10" s="56"/>
      <c r="H10" s="56"/>
    </row>
    <row r="11" spans="1:10" s="7" customFormat="1" x14ac:dyDescent="0.25">
      <c r="A11" s="6"/>
      <c r="B11" s="57"/>
      <c r="C11" s="55"/>
      <c r="D11" s="55"/>
      <c r="E11" s="55"/>
      <c r="F11" s="55"/>
      <c r="G11" s="55"/>
      <c r="H11" s="55"/>
    </row>
    <row r="12" spans="1:10" s="7" customFormat="1" ht="20.25" x14ac:dyDescent="0.3">
      <c r="A12" s="6"/>
      <c r="B12" s="56" t="s">
        <v>32</v>
      </c>
      <c r="C12" s="56"/>
      <c r="D12" s="56"/>
      <c r="E12" s="56"/>
      <c r="F12" s="56"/>
      <c r="G12" s="56"/>
      <c r="H12" s="56"/>
      <c r="I12" s="38"/>
    </row>
    <row r="13" spans="1:10" x14ac:dyDescent="0.25">
      <c r="A13" s="8"/>
      <c r="B13" s="58" t="s">
        <v>0</v>
      </c>
      <c r="C13" s="58" t="s">
        <v>1</v>
      </c>
      <c r="D13" s="58" t="s">
        <v>2</v>
      </c>
      <c r="E13" s="9" t="s">
        <v>3</v>
      </c>
      <c r="F13" s="58" t="s">
        <v>4</v>
      </c>
      <c r="G13" s="60" t="s">
        <v>5</v>
      </c>
      <c r="H13" s="9" t="s">
        <v>6</v>
      </c>
    </row>
    <row r="14" spans="1:10" x14ac:dyDescent="0.25">
      <c r="A14" s="8"/>
      <c r="B14" s="59"/>
      <c r="C14" s="59"/>
      <c r="D14" s="59"/>
      <c r="E14" s="11" t="s">
        <v>7</v>
      </c>
      <c r="F14" s="59"/>
      <c r="G14" s="61"/>
      <c r="H14" s="41">
        <v>67377927</v>
      </c>
      <c r="I14" s="40"/>
      <c r="J14" s="37"/>
    </row>
    <row r="15" spans="1:10" s="12" customFormat="1" ht="18" customHeight="1" x14ac:dyDescent="0.25">
      <c r="B15" s="13">
        <v>45889</v>
      </c>
      <c r="C15" s="14">
        <v>8923</v>
      </c>
      <c r="D15" s="14" t="s">
        <v>33</v>
      </c>
      <c r="E15" s="15" t="s">
        <v>34</v>
      </c>
      <c r="F15" s="16">
        <v>833333.33</v>
      </c>
      <c r="G15" s="16"/>
      <c r="H15" s="16">
        <f>+H14+F15+G15</f>
        <v>68211260.329999998</v>
      </c>
      <c r="I15" s="39"/>
    </row>
    <row r="16" spans="1:10" s="12" customFormat="1" ht="18" customHeight="1" x14ac:dyDescent="0.25">
      <c r="B16" s="13">
        <v>45889</v>
      </c>
      <c r="C16" s="14">
        <v>8923</v>
      </c>
      <c r="D16" s="14" t="s">
        <v>33</v>
      </c>
      <c r="E16" s="15" t="s">
        <v>34</v>
      </c>
      <c r="F16" s="16"/>
      <c r="G16" s="16"/>
      <c r="H16" s="16">
        <f t="shared" ref="H16:H87" si="0">+H15+F16+G16</f>
        <v>68211260.329999998</v>
      </c>
      <c r="I16" s="39"/>
    </row>
    <row r="17" spans="2:9" s="12" customFormat="1" ht="18" customHeight="1" x14ac:dyDescent="0.25">
      <c r="B17" s="13">
        <v>45889</v>
      </c>
      <c r="C17" s="14">
        <v>8922</v>
      </c>
      <c r="D17" s="14" t="s">
        <v>8</v>
      </c>
      <c r="E17" s="15" t="s">
        <v>35</v>
      </c>
      <c r="F17" s="16">
        <v>8505105</v>
      </c>
      <c r="G17" s="16"/>
      <c r="H17" s="16">
        <f t="shared" si="0"/>
        <v>76716365.329999998</v>
      </c>
      <c r="I17" s="39"/>
    </row>
    <row r="18" spans="2:9" s="12" customFormat="1" ht="18" customHeight="1" x14ac:dyDescent="0.25">
      <c r="B18" s="13">
        <v>45749</v>
      </c>
      <c r="C18" s="14">
        <v>355</v>
      </c>
      <c r="D18" s="14" t="s">
        <v>8</v>
      </c>
      <c r="E18" s="15" t="s">
        <v>35</v>
      </c>
      <c r="F18" s="16"/>
      <c r="G18" s="16"/>
      <c r="H18" s="16">
        <f t="shared" si="0"/>
        <v>76716365.329999998</v>
      </c>
      <c r="I18" s="39"/>
    </row>
    <row r="19" spans="2:9" s="12" customFormat="1" ht="18" customHeight="1" x14ac:dyDescent="0.25">
      <c r="B19" s="13">
        <v>45900</v>
      </c>
      <c r="C19" s="35" t="s">
        <v>38</v>
      </c>
      <c r="D19" s="35" t="s">
        <v>36</v>
      </c>
      <c r="E19" s="36" t="s">
        <v>37</v>
      </c>
      <c r="F19" s="16">
        <v>3267759</v>
      </c>
      <c r="G19" s="34"/>
      <c r="H19" s="16">
        <f t="shared" si="0"/>
        <v>79984124.329999998</v>
      </c>
      <c r="I19" s="39"/>
    </row>
    <row r="20" spans="2:9" s="12" customFormat="1" ht="33" customHeight="1" x14ac:dyDescent="0.25">
      <c r="B20" s="13">
        <v>45876</v>
      </c>
      <c r="C20" s="35">
        <v>978</v>
      </c>
      <c r="D20" s="14" t="s">
        <v>69</v>
      </c>
      <c r="E20" s="36" t="s">
        <v>74</v>
      </c>
      <c r="F20" s="16"/>
      <c r="G20" s="16">
        <v>-39166.65</v>
      </c>
      <c r="H20" s="16">
        <f t="shared" si="0"/>
        <v>79944957.679999992</v>
      </c>
      <c r="I20" s="39"/>
    </row>
    <row r="21" spans="2:9" s="12" customFormat="1" ht="33" customHeight="1" x14ac:dyDescent="0.25">
      <c r="B21" s="13">
        <v>45876</v>
      </c>
      <c r="C21" s="35">
        <v>980</v>
      </c>
      <c r="D21" s="14" t="s">
        <v>51</v>
      </c>
      <c r="E21" s="36" t="s">
        <v>76</v>
      </c>
      <c r="F21" s="16"/>
      <c r="G21" s="16">
        <v>-6730</v>
      </c>
      <c r="H21" s="16">
        <f t="shared" si="0"/>
        <v>79938227.679999992</v>
      </c>
      <c r="I21" s="39"/>
    </row>
    <row r="22" spans="2:9" s="12" customFormat="1" ht="33" customHeight="1" x14ac:dyDescent="0.25">
      <c r="B22" s="13">
        <v>45881</v>
      </c>
      <c r="C22" s="35">
        <v>986</v>
      </c>
      <c r="D22" s="14" t="s">
        <v>41</v>
      </c>
      <c r="E22" s="15" t="s">
        <v>39</v>
      </c>
      <c r="F22" s="16"/>
      <c r="G22" s="16">
        <v>-28350</v>
      </c>
      <c r="H22" s="16">
        <f t="shared" si="0"/>
        <v>79909877.679999992</v>
      </c>
      <c r="I22" s="39"/>
    </row>
    <row r="23" spans="2:9" s="12" customFormat="1" ht="33" customHeight="1" x14ac:dyDescent="0.25">
      <c r="B23" s="13">
        <v>45881</v>
      </c>
      <c r="C23" s="35">
        <v>986</v>
      </c>
      <c r="D23" s="14" t="s">
        <v>10</v>
      </c>
      <c r="E23" s="15" t="s">
        <v>39</v>
      </c>
      <c r="F23" s="16"/>
      <c r="G23" s="16">
        <v>-2010.02</v>
      </c>
      <c r="H23" s="16">
        <f t="shared" si="0"/>
        <v>79907867.659999996</v>
      </c>
      <c r="I23" s="39"/>
    </row>
    <row r="24" spans="2:9" s="12" customFormat="1" ht="33" customHeight="1" x14ac:dyDescent="0.25">
      <c r="B24" s="13">
        <v>45881</v>
      </c>
      <c r="C24" s="35">
        <v>986</v>
      </c>
      <c r="D24" s="14" t="s">
        <v>9</v>
      </c>
      <c r="E24" s="36" t="s">
        <v>39</v>
      </c>
      <c r="F24" s="16"/>
      <c r="G24" s="16">
        <v>-2012.85</v>
      </c>
      <c r="H24" s="16">
        <f t="shared" si="0"/>
        <v>79905854.810000002</v>
      </c>
      <c r="I24" s="39"/>
    </row>
    <row r="25" spans="2:9" s="12" customFormat="1" ht="33" customHeight="1" x14ac:dyDescent="0.25">
      <c r="B25" s="13">
        <v>45881</v>
      </c>
      <c r="C25" s="35">
        <v>986</v>
      </c>
      <c r="D25" s="14" t="s">
        <v>11</v>
      </c>
      <c r="E25" s="36" t="s">
        <v>39</v>
      </c>
      <c r="F25" s="16"/>
      <c r="G25" s="16">
        <v>-340.2</v>
      </c>
      <c r="H25" s="16">
        <f t="shared" si="0"/>
        <v>79905514.609999999</v>
      </c>
      <c r="I25" s="39"/>
    </row>
    <row r="26" spans="2:9" s="12" customFormat="1" ht="33" customHeight="1" x14ac:dyDescent="0.25">
      <c r="B26" s="13">
        <v>45881</v>
      </c>
      <c r="C26" s="35">
        <v>988</v>
      </c>
      <c r="D26" s="14" t="s">
        <v>46</v>
      </c>
      <c r="E26" s="15" t="s">
        <v>39</v>
      </c>
      <c r="F26" s="16"/>
      <c r="G26" s="16">
        <v>-3610000</v>
      </c>
      <c r="H26" s="16">
        <f t="shared" si="0"/>
        <v>76295514.609999999</v>
      </c>
      <c r="I26" s="39"/>
    </row>
    <row r="27" spans="2:9" s="12" customFormat="1" ht="33" customHeight="1" x14ac:dyDescent="0.25">
      <c r="B27" s="13">
        <v>45881</v>
      </c>
      <c r="C27" s="35">
        <v>988</v>
      </c>
      <c r="D27" s="14" t="s">
        <v>10</v>
      </c>
      <c r="E27" s="15" t="s">
        <v>39</v>
      </c>
      <c r="F27" s="16"/>
      <c r="G27" s="16">
        <v>-255949</v>
      </c>
      <c r="H27" s="16">
        <f t="shared" si="0"/>
        <v>76039565.609999999</v>
      </c>
      <c r="I27" s="39"/>
    </row>
    <row r="28" spans="2:9" s="12" customFormat="1" ht="33" customHeight="1" x14ac:dyDescent="0.25">
      <c r="B28" s="13">
        <v>45881</v>
      </c>
      <c r="C28" s="35">
        <v>988</v>
      </c>
      <c r="D28" s="14" t="s">
        <v>9</v>
      </c>
      <c r="E28" s="15" t="s">
        <v>39</v>
      </c>
      <c r="F28" s="16"/>
      <c r="G28" s="16">
        <v>-256310</v>
      </c>
      <c r="H28" s="16">
        <f t="shared" si="0"/>
        <v>75783255.609999999</v>
      </c>
      <c r="I28" s="39"/>
    </row>
    <row r="29" spans="2:9" s="12" customFormat="1" ht="33" customHeight="1" x14ac:dyDescent="0.25">
      <c r="B29" s="13">
        <v>45881</v>
      </c>
      <c r="C29" s="35">
        <v>988</v>
      </c>
      <c r="D29" s="14" t="s">
        <v>11</v>
      </c>
      <c r="E29" s="15" t="s">
        <v>39</v>
      </c>
      <c r="F29" s="16"/>
      <c r="G29" s="16">
        <v>-39664.68</v>
      </c>
      <c r="H29" s="16">
        <f t="shared" si="0"/>
        <v>75743590.929999992</v>
      </c>
      <c r="I29" s="39"/>
    </row>
    <row r="30" spans="2:9" s="12" customFormat="1" ht="33" customHeight="1" x14ac:dyDescent="0.25">
      <c r="B30" s="13">
        <v>45881</v>
      </c>
      <c r="C30" s="35">
        <v>990</v>
      </c>
      <c r="D30" s="14" t="s">
        <v>50</v>
      </c>
      <c r="E30" s="15" t="s">
        <v>39</v>
      </c>
      <c r="F30" s="16"/>
      <c r="G30" s="16">
        <v>-795000</v>
      </c>
      <c r="H30" s="16">
        <f t="shared" si="0"/>
        <v>74948590.929999992</v>
      </c>
      <c r="I30" s="39"/>
    </row>
    <row r="31" spans="2:9" s="12" customFormat="1" ht="33" customHeight="1" x14ac:dyDescent="0.25">
      <c r="B31" s="13">
        <v>45881</v>
      </c>
      <c r="C31" s="35">
        <v>988</v>
      </c>
      <c r="D31" s="14" t="s">
        <v>10</v>
      </c>
      <c r="E31" s="15" t="s">
        <v>39</v>
      </c>
      <c r="F31" s="16"/>
      <c r="G31" s="16">
        <v>-56365.5</v>
      </c>
      <c r="H31" s="16">
        <f t="shared" si="0"/>
        <v>74892225.429999992</v>
      </c>
      <c r="I31" s="39"/>
    </row>
    <row r="32" spans="2:9" s="12" customFormat="1" ht="33" customHeight="1" x14ac:dyDescent="0.25">
      <c r="B32" s="13">
        <v>45881</v>
      </c>
      <c r="C32" s="35">
        <v>988</v>
      </c>
      <c r="D32" s="14" t="s">
        <v>9</v>
      </c>
      <c r="E32" s="15" t="s">
        <v>39</v>
      </c>
      <c r="F32" s="16"/>
      <c r="G32" s="16">
        <v>-56445</v>
      </c>
      <c r="H32" s="16">
        <f t="shared" si="0"/>
        <v>74835780.429999992</v>
      </c>
      <c r="I32" s="39"/>
    </row>
    <row r="33" spans="2:9" s="12" customFormat="1" ht="33" customHeight="1" x14ac:dyDescent="0.25">
      <c r="B33" s="13">
        <v>45881</v>
      </c>
      <c r="C33" s="35">
        <v>988</v>
      </c>
      <c r="D33" s="14" t="s">
        <v>11</v>
      </c>
      <c r="E33" s="15" t="s">
        <v>39</v>
      </c>
      <c r="F33" s="16"/>
      <c r="G33" s="16">
        <v>-8961.56</v>
      </c>
      <c r="H33" s="16">
        <f t="shared" si="0"/>
        <v>74826818.86999999</v>
      </c>
      <c r="I33" s="39"/>
    </row>
    <row r="34" spans="2:9" s="12" customFormat="1" ht="33" customHeight="1" x14ac:dyDescent="0.25">
      <c r="B34" s="13">
        <v>45881</v>
      </c>
      <c r="C34" s="35">
        <v>992</v>
      </c>
      <c r="D34" s="14" t="s">
        <v>43</v>
      </c>
      <c r="E34" s="15" t="s">
        <v>39</v>
      </c>
      <c r="F34" s="16"/>
      <c r="G34" s="16">
        <v>-139000</v>
      </c>
      <c r="H34" s="16">
        <f t="shared" si="0"/>
        <v>74687818.86999999</v>
      </c>
      <c r="I34" s="39"/>
    </row>
    <row r="35" spans="2:9" s="12" customFormat="1" ht="33" customHeight="1" x14ac:dyDescent="0.25">
      <c r="B35" s="13">
        <v>45881</v>
      </c>
      <c r="C35" s="35">
        <v>994</v>
      </c>
      <c r="D35" s="14" t="s">
        <v>77</v>
      </c>
      <c r="E35" s="36" t="s">
        <v>71</v>
      </c>
      <c r="F35" s="16"/>
      <c r="G35" s="16">
        <v>-3129</v>
      </c>
      <c r="H35" s="16">
        <f t="shared" si="0"/>
        <v>74684689.86999999</v>
      </c>
      <c r="I35" s="39"/>
    </row>
    <row r="36" spans="2:9" s="12" customFormat="1" ht="33" customHeight="1" x14ac:dyDescent="0.25">
      <c r="B36" s="13">
        <v>45881</v>
      </c>
      <c r="C36" s="35">
        <v>994</v>
      </c>
      <c r="D36" s="14" t="s">
        <v>78</v>
      </c>
      <c r="E36" s="36" t="s">
        <v>71</v>
      </c>
      <c r="F36" s="16"/>
      <c r="G36" s="16">
        <v>-38631.800000000003</v>
      </c>
      <c r="H36" s="16">
        <f t="shared" si="0"/>
        <v>74646058.069999993</v>
      </c>
      <c r="I36" s="39"/>
    </row>
    <row r="37" spans="2:9" s="12" customFormat="1" ht="33" customHeight="1" x14ac:dyDescent="0.25">
      <c r="B37" s="13">
        <v>45881</v>
      </c>
      <c r="C37" s="35">
        <v>994</v>
      </c>
      <c r="D37" s="14" t="s">
        <v>79</v>
      </c>
      <c r="E37" s="36" t="s">
        <v>71</v>
      </c>
      <c r="F37" s="16"/>
      <c r="G37" s="16">
        <v>-7005</v>
      </c>
      <c r="H37" s="16">
        <f t="shared" si="0"/>
        <v>74639053.069999993</v>
      </c>
      <c r="I37" s="39"/>
    </row>
    <row r="38" spans="2:9" s="12" customFormat="1" ht="33" customHeight="1" x14ac:dyDescent="0.25">
      <c r="B38" s="13">
        <v>45881</v>
      </c>
      <c r="C38" s="35">
        <v>994</v>
      </c>
      <c r="D38" s="14" t="s">
        <v>80</v>
      </c>
      <c r="E38" s="36" t="s">
        <v>71</v>
      </c>
      <c r="F38" s="16"/>
      <c r="G38" s="16">
        <v>-460</v>
      </c>
      <c r="H38" s="16">
        <f t="shared" si="0"/>
        <v>74638593.069999993</v>
      </c>
      <c r="I38" s="39"/>
    </row>
    <row r="39" spans="2:9" s="12" customFormat="1" ht="33" customHeight="1" x14ac:dyDescent="0.25">
      <c r="B39" s="13">
        <v>45881</v>
      </c>
      <c r="C39" s="35">
        <v>994</v>
      </c>
      <c r="D39" s="14" t="s">
        <v>81</v>
      </c>
      <c r="E39" s="36" t="s">
        <v>71</v>
      </c>
      <c r="F39" s="16"/>
      <c r="G39" s="16">
        <v>-13005.06</v>
      </c>
      <c r="H39" s="16">
        <f t="shared" si="0"/>
        <v>74625588.00999999</v>
      </c>
      <c r="I39" s="39"/>
    </row>
    <row r="40" spans="2:9" s="12" customFormat="1" ht="33" customHeight="1" x14ac:dyDescent="0.25">
      <c r="B40" s="13">
        <v>45881</v>
      </c>
      <c r="C40" s="35">
        <v>994</v>
      </c>
      <c r="D40" s="14" t="s">
        <v>82</v>
      </c>
      <c r="E40" s="36" t="s">
        <v>71</v>
      </c>
      <c r="F40" s="16"/>
      <c r="G40" s="16">
        <v>-780</v>
      </c>
      <c r="H40" s="16">
        <f t="shared" si="0"/>
        <v>74624808.00999999</v>
      </c>
      <c r="I40" s="39"/>
    </row>
    <row r="41" spans="2:9" s="12" customFormat="1" ht="33" customHeight="1" x14ac:dyDescent="0.25">
      <c r="B41" s="13">
        <v>45881</v>
      </c>
      <c r="C41" s="35">
        <v>994</v>
      </c>
      <c r="D41" s="14" t="s">
        <v>83</v>
      </c>
      <c r="E41" s="36" t="s">
        <v>71</v>
      </c>
      <c r="F41" s="16"/>
      <c r="G41" s="16">
        <v>-1485.6</v>
      </c>
      <c r="H41" s="16">
        <f t="shared" si="0"/>
        <v>74623322.409999996</v>
      </c>
      <c r="I41" s="39"/>
    </row>
    <row r="42" spans="2:9" s="12" customFormat="1" ht="33" customHeight="1" x14ac:dyDescent="0.25">
      <c r="B42" s="13">
        <v>45881</v>
      </c>
      <c r="C42" s="35">
        <v>996</v>
      </c>
      <c r="D42" s="14" t="s">
        <v>84</v>
      </c>
      <c r="E42" s="36" t="s">
        <v>88</v>
      </c>
      <c r="F42" s="16"/>
      <c r="G42" s="16">
        <v>-8896.08</v>
      </c>
      <c r="H42" s="16">
        <f t="shared" si="0"/>
        <v>74614426.329999998</v>
      </c>
      <c r="I42" s="39"/>
    </row>
    <row r="43" spans="2:9" s="12" customFormat="1" ht="33" customHeight="1" x14ac:dyDescent="0.25">
      <c r="B43" s="13">
        <v>45881</v>
      </c>
      <c r="C43" s="35">
        <v>996</v>
      </c>
      <c r="D43" s="14" t="s">
        <v>85</v>
      </c>
      <c r="E43" s="36" t="s">
        <v>88</v>
      </c>
      <c r="F43" s="16"/>
      <c r="G43" s="16">
        <v>-548957.97</v>
      </c>
      <c r="H43" s="16">
        <f t="shared" si="0"/>
        <v>74065468.359999999</v>
      </c>
      <c r="I43" s="39"/>
    </row>
    <row r="44" spans="2:9" s="12" customFormat="1" ht="33" customHeight="1" x14ac:dyDescent="0.25">
      <c r="B44" s="13">
        <v>45881</v>
      </c>
      <c r="C44" s="35">
        <v>996</v>
      </c>
      <c r="D44" s="14" t="s">
        <v>86</v>
      </c>
      <c r="E44" s="36" t="s">
        <v>88</v>
      </c>
      <c r="F44" s="16"/>
      <c r="G44" s="16">
        <v>-51621.29</v>
      </c>
      <c r="H44" s="16">
        <f t="shared" si="0"/>
        <v>74013847.069999993</v>
      </c>
      <c r="I44" s="39"/>
    </row>
    <row r="45" spans="2:9" s="12" customFormat="1" ht="33" customHeight="1" x14ac:dyDescent="0.25">
      <c r="B45" s="13">
        <v>45881</v>
      </c>
      <c r="C45" s="35">
        <v>996</v>
      </c>
      <c r="D45" s="14" t="s">
        <v>87</v>
      </c>
      <c r="E45" s="36" t="s">
        <v>88</v>
      </c>
      <c r="F45" s="16"/>
      <c r="G45" s="16">
        <v>-8700</v>
      </c>
      <c r="H45" s="16">
        <f t="shared" si="0"/>
        <v>74005147.069999993</v>
      </c>
      <c r="I45" s="39"/>
    </row>
    <row r="46" spans="2:9" s="12" customFormat="1" ht="33" customHeight="1" x14ac:dyDescent="0.25">
      <c r="B46" s="13">
        <v>45881</v>
      </c>
      <c r="C46" s="35">
        <v>996</v>
      </c>
      <c r="D46" s="14" t="s">
        <v>87</v>
      </c>
      <c r="E46" s="36" t="s">
        <v>88</v>
      </c>
      <c r="F46" s="16"/>
      <c r="G46" s="16">
        <v>-2006</v>
      </c>
      <c r="H46" s="16">
        <f t="shared" si="0"/>
        <v>74003141.069999993</v>
      </c>
      <c r="I46" s="39"/>
    </row>
    <row r="47" spans="2:9" s="12" customFormat="1" ht="33" customHeight="1" x14ac:dyDescent="0.25">
      <c r="B47" s="13">
        <v>45881</v>
      </c>
      <c r="C47" s="35">
        <v>998</v>
      </c>
      <c r="D47" s="14" t="s">
        <v>90</v>
      </c>
      <c r="E47" s="36" t="s">
        <v>89</v>
      </c>
      <c r="F47" s="16"/>
      <c r="G47" s="16">
        <v>-271000</v>
      </c>
      <c r="H47" s="16">
        <f t="shared" si="0"/>
        <v>73732141.069999993</v>
      </c>
      <c r="I47" s="39"/>
    </row>
    <row r="48" spans="2:9" s="12" customFormat="1" ht="33" customHeight="1" x14ac:dyDescent="0.25">
      <c r="B48" s="13">
        <v>45881</v>
      </c>
      <c r="C48" s="35">
        <v>998</v>
      </c>
      <c r="D48" s="14" t="s">
        <v>91</v>
      </c>
      <c r="E48" s="36" t="s">
        <v>89</v>
      </c>
      <c r="F48" s="16"/>
      <c r="G48" s="16">
        <v>-66552</v>
      </c>
      <c r="H48" s="16">
        <f t="shared" si="0"/>
        <v>73665589.069999993</v>
      </c>
      <c r="I48" s="39"/>
    </row>
    <row r="49" spans="2:9" s="12" customFormat="1" ht="33" customHeight="1" x14ac:dyDescent="0.25">
      <c r="B49" s="13">
        <v>45881</v>
      </c>
      <c r="C49" s="35">
        <v>998</v>
      </c>
      <c r="D49" s="14" t="s">
        <v>94</v>
      </c>
      <c r="E49" s="36" t="s">
        <v>89</v>
      </c>
      <c r="F49" s="16"/>
      <c r="G49" s="16">
        <v>-727366.14</v>
      </c>
      <c r="H49" s="16">
        <f t="shared" si="0"/>
        <v>72938222.929999992</v>
      </c>
      <c r="I49" s="39"/>
    </row>
    <row r="50" spans="2:9" s="12" customFormat="1" ht="33" customHeight="1" x14ac:dyDescent="0.25">
      <c r="B50" s="13">
        <v>45881</v>
      </c>
      <c r="C50" s="35">
        <v>998</v>
      </c>
      <c r="D50" s="14" t="s">
        <v>93</v>
      </c>
      <c r="E50" s="36" t="s">
        <v>89</v>
      </c>
      <c r="F50" s="16"/>
      <c r="G50" s="16">
        <v>-2407.1999999999998</v>
      </c>
      <c r="H50" s="16">
        <f t="shared" si="0"/>
        <v>72935815.729999989</v>
      </c>
      <c r="I50" s="39"/>
    </row>
    <row r="51" spans="2:9" s="12" customFormat="1" ht="33" customHeight="1" x14ac:dyDescent="0.25">
      <c r="B51" s="13">
        <v>45881</v>
      </c>
      <c r="C51" s="35">
        <v>998</v>
      </c>
      <c r="D51" s="14" t="s">
        <v>92</v>
      </c>
      <c r="E51" s="36" t="s">
        <v>89</v>
      </c>
      <c r="F51" s="16"/>
      <c r="G51" s="16">
        <v>-442559</v>
      </c>
      <c r="H51" s="16">
        <f t="shared" si="0"/>
        <v>72493256.729999989</v>
      </c>
      <c r="I51" s="39"/>
    </row>
    <row r="52" spans="2:9" s="12" customFormat="1" ht="33" customHeight="1" x14ac:dyDescent="0.25">
      <c r="B52" s="13">
        <v>45882</v>
      </c>
      <c r="C52" s="35">
        <v>1000</v>
      </c>
      <c r="D52" s="14" t="s">
        <v>60</v>
      </c>
      <c r="E52" s="36" t="s">
        <v>95</v>
      </c>
      <c r="F52" s="16"/>
      <c r="G52" s="16">
        <v>-23676</v>
      </c>
      <c r="H52" s="16">
        <f t="shared" si="0"/>
        <v>72469580.729999989</v>
      </c>
      <c r="I52" s="39"/>
    </row>
    <row r="53" spans="2:9" s="12" customFormat="1" ht="33" customHeight="1" x14ac:dyDescent="0.25">
      <c r="B53" s="13">
        <v>45882</v>
      </c>
      <c r="C53" s="35">
        <v>1000</v>
      </c>
      <c r="D53" s="14" t="s">
        <v>60</v>
      </c>
      <c r="E53" s="36" t="s">
        <v>95</v>
      </c>
      <c r="F53" s="16"/>
      <c r="G53" s="16">
        <v>-23524</v>
      </c>
      <c r="H53" s="16">
        <f t="shared" si="0"/>
        <v>72446056.729999989</v>
      </c>
      <c r="I53" s="39"/>
    </row>
    <row r="54" spans="2:9" s="12" customFormat="1" ht="33" customHeight="1" x14ac:dyDescent="0.25">
      <c r="B54" s="13">
        <v>45882</v>
      </c>
      <c r="C54" s="35">
        <v>1002</v>
      </c>
      <c r="D54" s="14" t="s">
        <v>44</v>
      </c>
      <c r="E54" s="36" t="s">
        <v>96</v>
      </c>
      <c r="F54" s="16"/>
      <c r="G54" s="16">
        <v>-10670.84</v>
      </c>
      <c r="H54" s="16">
        <f t="shared" si="0"/>
        <v>72435385.889999986</v>
      </c>
      <c r="I54" s="39"/>
    </row>
    <row r="55" spans="2:9" s="12" customFormat="1" ht="33" customHeight="1" x14ac:dyDescent="0.25">
      <c r="B55" s="13">
        <v>45882</v>
      </c>
      <c r="C55" s="35">
        <v>1004</v>
      </c>
      <c r="D55" s="14" t="s">
        <v>49</v>
      </c>
      <c r="E55" s="15" t="s">
        <v>63</v>
      </c>
      <c r="F55" s="16"/>
      <c r="G55" s="16">
        <v>-9358</v>
      </c>
      <c r="H55" s="16">
        <f t="shared" si="0"/>
        <v>72426027.889999986</v>
      </c>
      <c r="I55" s="39"/>
    </row>
    <row r="56" spans="2:9" s="12" customFormat="1" ht="33" customHeight="1" x14ac:dyDescent="0.25">
      <c r="B56" s="13">
        <v>45882</v>
      </c>
      <c r="C56" s="35">
        <v>1011</v>
      </c>
      <c r="D56" s="14" t="s">
        <v>97</v>
      </c>
      <c r="E56" s="15" t="s">
        <v>98</v>
      </c>
      <c r="F56" s="16"/>
      <c r="G56" s="16">
        <v>-107380</v>
      </c>
      <c r="H56" s="16">
        <f t="shared" si="0"/>
        <v>72318647.889999986</v>
      </c>
      <c r="I56" s="39"/>
    </row>
    <row r="57" spans="2:9" s="12" customFormat="1" ht="33" customHeight="1" x14ac:dyDescent="0.25">
      <c r="B57" s="13">
        <v>45870</v>
      </c>
      <c r="C57" s="35">
        <v>1021</v>
      </c>
      <c r="D57" s="14" t="s">
        <v>99</v>
      </c>
      <c r="E57" s="15" t="s">
        <v>100</v>
      </c>
      <c r="F57" s="16"/>
      <c r="G57" s="16">
        <v>-554403.29</v>
      </c>
      <c r="H57" s="16">
        <f t="shared" si="0"/>
        <v>71764244.599999979</v>
      </c>
      <c r="I57" s="39"/>
    </row>
    <row r="58" spans="2:9" s="12" customFormat="1" ht="33" customHeight="1" x14ac:dyDescent="0.25">
      <c r="B58" s="13">
        <v>45883</v>
      </c>
      <c r="C58" s="35">
        <v>1023</v>
      </c>
      <c r="D58" s="14" t="s">
        <v>101</v>
      </c>
      <c r="E58" s="15" t="s">
        <v>102</v>
      </c>
      <c r="F58" s="16"/>
      <c r="G58" s="16">
        <v>-11328</v>
      </c>
      <c r="H58" s="16">
        <f t="shared" si="0"/>
        <v>71752916.599999979</v>
      </c>
      <c r="I58" s="39"/>
    </row>
    <row r="59" spans="2:9" s="12" customFormat="1" ht="33" customHeight="1" x14ac:dyDescent="0.25">
      <c r="B59" s="13">
        <v>45883</v>
      </c>
      <c r="C59" s="35">
        <v>1025</v>
      </c>
      <c r="D59" s="14" t="s">
        <v>73</v>
      </c>
      <c r="E59" s="15" t="s">
        <v>103</v>
      </c>
      <c r="F59" s="16"/>
      <c r="G59" s="16">
        <v>-209922</v>
      </c>
      <c r="H59" s="16">
        <f t="shared" si="0"/>
        <v>71542994.599999979</v>
      </c>
      <c r="I59" s="39"/>
    </row>
    <row r="60" spans="2:9" s="12" customFormat="1" ht="33" customHeight="1" x14ac:dyDescent="0.25">
      <c r="B60" s="13">
        <v>45884</v>
      </c>
      <c r="C60" s="35">
        <v>1033</v>
      </c>
      <c r="D60" s="14" t="s">
        <v>104</v>
      </c>
      <c r="E60" s="15" t="s">
        <v>105</v>
      </c>
      <c r="F60" s="16"/>
      <c r="G60" s="16">
        <v>-57820</v>
      </c>
      <c r="H60" s="16">
        <f t="shared" si="0"/>
        <v>71485174.599999979</v>
      </c>
      <c r="I60" s="39"/>
    </row>
    <row r="61" spans="2:9" s="12" customFormat="1" ht="33" customHeight="1" x14ac:dyDescent="0.25">
      <c r="B61" s="13">
        <v>45884</v>
      </c>
      <c r="C61" s="35">
        <v>1039</v>
      </c>
      <c r="D61" s="14" t="s">
        <v>106</v>
      </c>
      <c r="E61" s="15" t="s">
        <v>111</v>
      </c>
      <c r="F61" s="16"/>
      <c r="G61" s="16">
        <v>-4956</v>
      </c>
      <c r="H61" s="16">
        <f t="shared" si="0"/>
        <v>71480218.599999979</v>
      </c>
      <c r="I61" s="39"/>
    </row>
    <row r="62" spans="2:9" s="12" customFormat="1" ht="33" customHeight="1" x14ac:dyDescent="0.25">
      <c r="B62" s="13">
        <v>45884</v>
      </c>
      <c r="C62" s="35">
        <v>1039</v>
      </c>
      <c r="D62" s="14" t="s">
        <v>107</v>
      </c>
      <c r="E62" s="15" t="s">
        <v>111</v>
      </c>
      <c r="F62" s="16"/>
      <c r="G62" s="16">
        <v>-128090.88</v>
      </c>
      <c r="H62" s="16">
        <f t="shared" si="0"/>
        <v>71352127.719999984</v>
      </c>
      <c r="I62" s="39"/>
    </row>
    <row r="63" spans="2:9" s="12" customFormat="1" ht="33" customHeight="1" x14ac:dyDescent="0.25">
      <c r="B63" s="13">
        <v>45884</v>
      </c>
      <c r="C63" s="35">
        <v>1039</v>
      </c>
      <c r="D63" s="14" t="s">
        <v>108</v>
      </c>
      <c r="E63" s="15" t="s">
        <v>111</v>
      </c>
      <c r="F63" s="16"/>
      <c r="G63" s="16">
        <v>-58283.73</v>
      </c>
      <c r="H63" s="16">
        <f t="shared" si="0"/>
        <v>71293843.98999998</v>
      </c>
      <c r="I63" s="39"/>
    </row>
    <row r="64" spans="2:9" s="12" customFormat="1" ht="33" customHeight="1" x14ac:dyDescent="0.25">
      <c r="B64" s="13">
        <v>45884</v>
      </c>
      <c r="C64" s="35">
        <v>1039</v>
      </c>
      <c r="D64" s="14" t="s">
        <v>109</v>
      </c>
      <c r="E64" s="15" t="s">
        <v>111</v>
      </c>
      <c r="F64" s="16"/>
      <c r="G64" s="16">
        <v>-2721.38</v>
      </c>
      <c r="H64" s="16">
        <f t="shared" si="0"/>
        <v>71291122.609999985</v>
      </c>
      <c r="I64" s="39"/>
    </row>
    <row r="65" spans="2:9" s="12" customFormat="1" ht="33" customHeight="1" x14ac:dyDescent="0.25">
      <c r="B65" s="13">
        <v>45884</v>
      </c>
      <c r="C65" s="35">
        <v>1039</v>
      </c>
      <c r="D65" s="14" t="s">
        <v>110</v>
      </c>
      <c r="E65" s="15" t="s">
        <v>111</v>
      </c>
      <c r="G65" s="16">
        <v>-70523.87</v>
      </c>
      <c r="H65" s="16">
        <f t="shared" si="0"/>
        <v>71220598.73999998</v>
      </c>
      <c r="I65" s="39"/>
    </row>
    <row r="66" spans="2:9" s="12" customFormat="1" ht="33" customHeight="1" x14ac:dyDescent="0.25">
      <c r="B66" s="13">
        <v>45887</v>
      </c>
      <c r="C66" s="35">
        <v>1041</v>
      </c>
      <c r="D66" s="14" t="s">
        <v>64</v>
      </c>
      <c r="E66" s="15" t="s">
        <v>65</v>
      </c>
      <c r="F66" s="16"/>
      <c r="G66" s="16">
        <v>-12000</v>
      </c>
      <c r="H66" s="16">
        <f t="shared" si="0"/>
        <v>71208598.73999998</v>
      </c>
      <c r="I66" s="39"/>
    </row>
    <row r="67" spans="2:9" s="12" customFormat="1" ht="33" customHeight="1" x14ac:dyDescent="0.25">
      <c r="B67" s="13">
        <v>45889</v>
      </c>
      <c r="C67" s="35">
        <v>1052</v>
      </c>
      <c r="D67" s="14" t="s">
        <v>40</v>
      </c>
      <c r="E67" s="36" t="s">
        <v>67</v>
      </c>
      <c r="F67" s="16"/>
      <c r="G67" s="16">
        <v>-62537</v>
      </c>
      <c r="H67" s="16">
        <f t="shared" si="0"/>
        <v>71146061.73999998</v>
      </c>
      <c r="I67" s="39"/>
    </row>
    <row r="68" spans="2:9" s="12" customFormat="1" ht="33" customHeight="1" x14ac:dyDescent="0.25">
      <c r="B68" s="13">
        <v>45889</v>
      </c>
      <c r="C68" s="35">
        <v>1058</v>
      </c>
      <c r="D68" s="14" t="s">
        <v>45</v>
      </c>
      <c r="E68" s="12" t="s">
        <v>112</v>
      </c>
      <c r="F68" s="16"/>
      <c r="G68" s="16">
        <v>-23000</v>
      </c>
      <c r="H68" s="16">
        <f t="shared" si="0"/>
        <v>71123061.73999998</v>
      </c>
      <c r="I68" s="39"/>
    </row>
    <row r="69" spans="2:9" s="12" customFormat="1" ht="23.25" customHeight="1" x14ac:dyDescent="0.25">
      <c r="B69" s="13">
        <v>45889</v>
      </c>
      <c r="C69" s="35">
        <v>1063</v>
      </c>
      <c r="D69" s="14" t="s">
        <v>45</v>
      </c>
      <c r="E69" s="36" t="s">
        <v>113</v>
      </c>
      <c r="F69" s="16"/>
      <c r="G69" s="16">
        <v>-16921</v>
      </c>
      <c r="H69" s="16">
        <f t="shared" si="0"/>
        <v>71106140.73999998</v>
      </c>
      <c r="I69" s="39"/>
    </row>
    <row r="70" spans="2:9" s="12" customFormat="1" ht="23.25" customHeight="1" x14ac:dyDescent="0.25">
      <c r="B70" s="13">
        <v>45890</v>
      </c>
      <c r="C70" s="35">
        <v>1066</v>
      </c>
      <c r="D70" s="14" t="s">
        <v>62</v>
      </c>
      <c r="E70" s="36" t="s">
        <v>39</v>
      </c>
      <c r="F70" s="16"/>
      <c r="G70" s="16">
        <v>-44900</v>
      </c>
      <c r="H70" s="16">
        <f t="shared" si="0"/>
        <v>71061240.73999998</v>
      </c>
      <c r="I70" s="39"/>
    </row>
    <row r="71" spans="2:9" s="12" customFormat="1" ht="26.25" customHeight="1" x14ac:dyDescent="0.25">
      <c r="B71" s="13">
        <v>45890</v>
      </c>
      <c r="C71" s="35">
        <v>1068</v>
      </c>
      <c r="D71" s="14" t="s">
        <v>72</v>
      </c>
      <c r="E71" s="36" t="s">
        <v>114</v>
      </c>
      <c r="F71" s="16"/>
      <c r="G71" s="16">
        <v>-152131.5</v>
      </c>
      <c r="H71" s="16">
        <f t="shared" si="0"/>
        <v>70909109.23999998</v>
      </c>
      <c r="I71" s="39"/>
    </row>
    <row r="72" spans="2:9" s="12" customFormat="1" ht="33" customHeight="1" x14ac:dyDescent="0.25">
      <c r="B72" s="13">
        <v>45895</v>
      </c>
      <c r="C72" s="35">
        <v>1081</v>
      </c>
      <c r="D72" s="14" t="s">
        <v>40</v>
      </c>
      <c r="E72" s="36" t="s">
        <v>67</v>
      </c>
      <c r="F72" s="16"/>
      <c r="G72" s="16">
        <v>-11076.16</v>
      </c>
      <c r="H72" s="16">
        <f t="shared" si="0"/>
        <v>70898033.079999983</v>
      </c>
      <c r="I72" s="39"/>
    </row>
    <row r="73" spans="2:9" s="12" customFormat="1" ht="33" customHeight="1" x14ac:dyDescent="0.25">
      <c r="B73" s="13">
        <v>45895</v>
      </c>
      <c r="C73" s="35">
        <v>1081</v>
      </c>
      <c r="D73" s="14" t="s">
        <v>47</v>
      </c>
      <c r="E73" s="36" t="s">
        <v>67</v>
      </c>
      <c r="F73" s="16"/>
      <c r="G73" s="16">
        <v>-73255.03</v>
      </c>
      <c r="H73" s="16">
        <f t="shared" si="0"/>
        <v>70824778.049999982</v>
      </c>
      <c r="I73" s="39"/>
    </row>
    <row r="74" spans="2:9" s="12" customFormat="1" ht="26.25" customHeight="1" x14ac:dyDescent="0.25">
      <c r="B74" s="13">
        <v>45895</v>
      </c>
      <c r="C74" s="35">
        <v>1102</v>
      </c>
      <c r="D74" s="14" t="s">
        <v>69</v>
      </c>
      <c r="E74" s="15" t="s">
        <v>70</v>
      </c>
      <c r="F74" s="16"/>
      <c r="G74" s="16">
        <v>-15045</v>
      </c>
      <c r="H74" s="16">
        <f t="shared" si="0"/>
        <v>70809733.049999982</v>
      </c>
      <c r="I74" s="39"/>
    </row>
    <row r="75" spans="2:9" s="12" customFormat="1" ht="33" customHeight="1" x14ac:dyDescent="0.25">
      <c r="B75" s="13">
        <v>45895</v>
      </c>
      <c r="C75" s="35">
        <v>1104</v>
      </c>
      <c r="D75" s="14" t="s">
        <v>47</v>
      </c>
      <c r="E75" s="36" t="s">
        <v>68</v>
      </c>
      <c r="F75" s="16"/>
      <c r="G75" s="16">
        <v>-25993.5</v>
      </c>
      <c r="H75" s="16">
        <f t="shared" si="0"/>
        <v>70783739.549999982</v>
      </c>
      <c r="I75" s="39"/>
    </row>
    <row r="76" spans="2:9" s="12" customFormat="1" ht="24.75" customHeight="1" x14ac:dyDescent="0.25">
      <c r="B76" s="13">
        <v>45895</v>
      </c>
      <c r="C76" s="14">
        <v>1106</v>
      </c>
      <c r="D76" s="14" t="s">
        <v>56</v>
      </c>
      <c r="E76" s="15" t="s">
        <v>57</v>
      </c>
      <c r="F76" s="16"/>
      <c r="G76" s="16">
        <v>-550049.21</v>
      </c>
      <c r="H76" s="16">
        <f t="shared" si="0"/>
        <v>70233690.339999989</v>
      </c>
      <c r="I76" s="39"/>
    </row>
    <row r="77" spans="2:9" s="44" customFormat="1" ht="30" customHeight="1" x14ac:dyDescent="0.25">
      <c r="B77" s="13">
        <v>45896</v>
      </c>
      <c r="C77" s="14">
        <v>1108</v>
      </c>
      <c r="D77" s="14" t="s">
        <v>44</v>
      </c>
      <c r="E77" s="15" t="s">
        <v>115</v>
      </c>
      <c r="F77" s="16"/>
      <c r="G77" s="16">
        <v>-52308</v>
      </c>
      <c r="H77" s="16">
        <f t="shared" si="0"/>
        <v>70181382.339999989</v>
      </c>
      <c r="I77" s="46"/>
    </row>
    <row r="78" spans="2:9" s="12" customFormat="1" ht="32.25" customHeight="1" x14ac:dyDescent="0.25">
      <c r="B78" s="13">
        <v>45896</v>
      </c>
      <c r="C78" s="35">
        <v>1110</v>
      </c>
      <c r="D78" s="14" t="s">
        <v>44</v>
      </c>
      <c r="E78" s="36" t="s">
        <v>96</v>
      </c>
      <c r="F78" s="16"/>
      <c r="G78" s="16">
        <v>-10670.84</v>
      </c>
      <c r="H78" s="16">
        <f t="shared" si="0"/>
        <v>70170711.499999985</v>
      </c>
      <c r="I78" s="39"/>
    </row>
    <row r="79" spans="2:9" s="12" customFormat="1" ht="24" customHeight="1" x14ac:dyDescent="0.25">
      <c r="B79" s="13">
        <v>45896</v>
      </c>
      <c r="C79" s="35">
        <v>1112</v>
      </c>
      <c r="D79" s="14" t="s">
        <v>50</v>
      </c>
      <c r="E79" s="36" t="s">
        <v>39</v>
      </c>
      <c r="F79" s="16"/>
      <c r="G79" s="16">
        <v>-185000</v>
      </c>
      <c r="H79" s="16">
        <f t="shared" si="0"/>
        <v>69985711.499999985</v>
      </c>
      <c r="I79" s="39"/>
    </row>
    <row r="80" spans="2:9" s="12" customFormat="1" ht="23.25" customHeight="1" x14ac:dyDescent="0.25">
      <c r="B80" s="13">
        <v>45896</v>
      </c>
      <c r="C80" s="35">
        <v>1112</v>
      </c>
      <c r="D80" s="14" t="s">
        <v>10</v>
      </c>
      <c r="E80" s="36" t="s">
        <v>39</v>
      </c>
      <c r="F80" s="16"/>
      <c r="G80" s="16">
        <v>-13116.5</v>
      </c>
      <c r="H80" s="16">
        <f t="shared" si="0"/>
        <v>69972594.999999985</v>
      </c>
      <c r="I80" s="39"/>
    </row>
    <row r="81" spans="2:9" s="12" customFormat="1" ht="22.5" customHeight="1" x14ac:dyDescent="0.25">
      <c r="B81" s="13">
        <v>45896</v>
      </c>
      <c r="C81" s="35">
        <v>1112</v>
      </c>
      <c r="D81" s="14" t="s">
        <v>9</v>
      </c>
      <c r="E81" s="36" t="s">
        <v>39</v>
      </c>
      <c r="F81" s="16"/>
      <c r="G81" s="16">
        <v>-13135</v>
      </c>
      <c r="H81" s="16">
        <f t="shared" si="0"/>
        <v>69959459.999999985</v>
      </c>
      <c r="I81" s="39"/>
    </row>
    <row r="82" spans="2:9" s="12" customFormat="1" ht="25.5" customHeight="1" x14ac:dyDescent="0.25">
      <c r="B82" s="13">
        <v>45896</v>
      </c>
      <c r="C82" s="35">
        <v>1112</v>
      </c>
      <c r="D82" s="14" t="s">
        <v>11</v>
      </c>
      <c r="E82" s="36" t="s">
        <v>39</v>
      </c>
      <c r="F82" s="16"/>
      <c r="G82" s="16">
        <v>-1880.39</v>
      </c>
      <c r="H82" s="16">
        <f t="shared" si="0"/>
        <v>69957579.609999985</v>
      </c>
      <c r="I82" s="39"/>
    </row>
    <row r="83" spans="2:9" s="12" customFormat="1" ht="18.75" customHeight="1" x14ac:dyDescent="0.25">
      <c r="B83" s="13">
        <v>45898</v>
      </c>
      <c r="C83" s="35">
        <v>1127</v>
      </c>
      <c r="D83" s="14" t="s">
        <v>50</v>
      </c>
      <c r="E83" s="36" t="s">
        <v>39</v>
      </c>
      <c r="F83" s="16"/>
      <c r="G83" s="16">
        <v>-63000</v>
      </c>
      <c r="H83" s="16">
        <f t="shared" si="0"/>
        <v>69894579.609999985</v>
      </c>
      <c r="I83" s="39"/>
    </row>
    <row r="84" spans="2:9" s="12" customFormat="1" ht="21.75" customHeight="1" x14ac:dyDescent="0.25">
      <c r="B84" s="13">
        <v>45898</v>
      </c>
      <c r="C84" s="35">
        <v>1127</v>
      </c>
      <c r="D84" s="14" t="s">
        <v>10</v>
      </c>
      <c r="E84" s="36" t="s">
        <v>39</v>
      </c>
      <c r="F84" s="16"/>
      <c r="G84" s="16">
        <v>-4466.7</v>
      </c>
      <c r="H84" s="16">
        <f t="shared" si="0"/>
        <v>69890112.909999982</v>
      </c>
      <c r="I84" s="39"/>
    </row>
    <row r="85" spans="2:9" s="12" customFormat="1" ht="33.75" customHeight="1" x14ac:dyDescent="0.25">
      <c r="B85" s="13">
        <v>45898</v>
      </c>
      <c r="C85" s="35">
        <v>1127</v>
      </c>
      <c r="D85" s="14" t="s">
        <v>9</v>
      </c>
      <c r="E85" s="36" t="s">
        <v>39</v>
      </c>
      <c r="F85" s="16"/>
      <c r="G85" s="16">
        <v>-4473</v>
      </c>
      <c r="H85" s="16">
        <f t="shared" si="0"/>
        <v>69885639.909999982</v>
      </c>
      <c r="I85" s="39"/>
    </row>
    <row r="86" spans="2:9" s="12" customFormat="1" ht="24" customHeight="1" x14ac:dyDescent="0.25">
      <c r="B86" s="13">
        <v>45898</v>
      </c>
      <c r="C86" s="35">
        <v>1127</v>
      </c>
      <c r="D86" s="14" t="s">
        <v>11</v>
      </c>
      <c r="E86" s="36" t="s">
        <v>39</v>
      </c>
      <c r="F86" s="16"/>
      <c r="G86" s="16">
        <v>-656.39</v>
      </c>
      <c r="H86" s="16">
        <f t="shared" ref="H86:H98" si="1">+H85+F86+G86</f>
        <v>69884983.519999981</v>
      </c>
      <c r="I86" s="39"/>
    </row>
    <row r="87" spans="2:9" s="12" customFormat="1" ht="26.25" customHeight="1" x14ac:dyDescent="0.25">
      <c r="B87" s="13">
        <v>45898</v>
      </c>
      <c r="C87" s="14">
        <v>30</v>
      </c>
      <c r="D87" s="14" t="s">
        <v>51</v>
      </c>
      <c r="E87" s="15" t="s">
        <v>52</v>
      </c>
      <c r="F87" s="16"/>
      <c r="G87" s="16">
        <v>-100</v>
      </c>
      <c r="H87" s="16">
        <f t="shared" si="0"/>
        <v>69884883.519999981</v>
      </c>
      <c r="I87" s="39"/>
    </row>
    <row r="88" spans="2:9" s="12" customFormat="1" ht="33.75" customHeight="1" x14ac:dyDescent="0.25">
      <c r="B88" s="13">
        <v>45898</v>
      </c>
      <c r="C88" s="14">
        <v>30</v>
      </c>
      <c r="D88" s="14" t="s">
        <v>53</v>
      </c>
      <c r="E88" s="15" t="s">
        <v>52</v>
      </c>
      <c r="F88" s="16"/>
      <c r="G88" s="16">
        <v>-4000</v>
      </c>
      <c r="H88" s="16">
        <f t="shared" si="1"/>
        <v>69880883.519999981</v>
      </c>
      <c r="I88" s="39"/>
    </row>
    <row r="89" spans="2:9" s="12" customFormat="1" ht="29.25" customHeight="1" x14ac:dyDescent="0.25">
      <c r="B89" s="13">
        <v>45898</v>
      </c>
      <c r="C89" s="14">
        <v>30</v>
      </c>
      <c r="D89" s="14" t="s">
        <v>116</v>
      </c>
      <c r="E89" s="15" t="s">
        <v>52</v>
      </c>
      <c r="F89" s="16"/>
      <c r="G89" s="16">
        <v>-1000</v>
      </c>
      <c r="H89" s="16">
        <f t="shared" si="1"/>
        <v>69879883.519999981</v>
      </c>
      <c r="I89" s="39"/>
    </row>
    <row r="90" spans="2:9" s="12" customFormat="1" ht="33.75" customHeight="1" x14ac:dyDescent="0.25">
      <c r="B90" s="13">
        <v>45898</v>
      </c>
      <c r="C90" s="14">
        <v>30</v>
      </c>
      <c r="D90" s="14" t="s">
        <v>117</v>
      </c>
      <c r="E90" s="15" t="s">
        <v>52</v>
      </c>
      <c r="F90" s="16"/>
      <c r="G90" s="16">
        <v>-300</v>
      </c>
      <c r="H90" s="16">
        <f t="shared" si="1"/>
        <v>69879583.519999981</v>
      </c>
      <c r="I90" s="39"/>
    </row>
    <row r="91" spans="2:9" s="12" customFormat="1" ht="33.75" customHeight="1" x14ac:dyDescent="0.25">
      <c r="B91" s="13">
        <v>45898</v>
      </c>
      <c r="C91" s="14">
        <v>30</v>
      </c>
      <c r="D91" s="14" t="s">
        <v>45</v>
      </c>
      <c r="E91" s="15" t="s">
        <v>52</v>
      </c>
      <c r="F91" s="16"/>
      <c r="G91" s="16">
        <v>-3492</v>
      </c>
      <c r="H91" s="16">
        <f t="shared" si="1"/>
        <v>69876091.519999981</v>
      </c>
      <c r="I91" s="39"/>
    </row>
    <row r="92" spans="2:9" s="44" customFormat="1" ht="38.25" customHeight="1" x14ac:dyDescent="0.25">
      <c r="B92" s="13">
        <v>45898</v>
      </c>
      <c r="C92" s="14">
        <v>30</v>
      </c>
      <c r="D92" s="14" t="s">
        <v>61</v>
      </c>
      <c r="E92" s="15" t="s">
        <v>52</v>
      </c>
      <c r="F92" s="16"/>
      <c r="G92" s="16">
        <v>-836.01</v>
      </c>
      <c r="H92" s="16">
        <f t="shared" si="1"/>
        <v>69875255.509999976</v>
      </c>
      <c r="I92" s="46"/>
    </row>
    <row r="93" spans="2:9" s="12" customFormat="1" ht="38.25" customHeight="1" x14ac:dyDescent="0.25">
      <c r="B93" s="13">
        <v>45898</v>
      </c>
      <c r="C93" s="14">
        <v>30</v>
      </c>
      <c r="D93" s="14" t="s">
        <v>118</v>
      </c>
      <c r="E93" s="15" t="s">
        <v>52</v>
      </c>
      <c r="F93" s="16"/>
      <c r="G93" s="16">
        <v>-2000</v>
      </c>
      <c r="H93" s="16">
        <f t="shared" si="1"/>
        <v>69873255.509999976</v>
      </c>
      <c r="I93" s="39"/>
    </row>
    <row r="94" spans="2:9" s="12" customFormat="1" ht="30.75" customHeight="1" x14ac:dyDescent="0.25">
      <c r="B94" s="13">
        <v>45898</v>
      </c>
      <c r="C94" s="14">
        <v>30</v>
      </c>
      <c r="D94" s="14" t="s">
        <v>54</v>
      </c>
      <c r="E94" s="15" t="s">
        <v>52</v>
      </c>
      <c r="F94" s="16"/>
      <c r="G94" s="16">
        <v>-1500</v>
      </c>
      <c r="H94" s="16">
        <f t="shared" si="1"/>
        <v>69871755.509999976</v>
      </c>
      <c r="I94" s="39"/>
    </row>
    <row r="95" spans="2:9" s="12" customFormat="1" ht="30" customHeight="1" x14ac:dyDescent="0.25">
      <c r="B95" s="13">
        <v>45898</v>
      </c>
      <c r="C95" s="14">
        <v>30</v>
      </c>
      <c r="D95" s="14" t="s">
        <v>66</v>
      </c>
      <c r="E95" s="15" t="s">
        <v>52</v>
      </c>
      <c r="F95" s="16"/>
      <c r="G95" s="16">
        <v>-4490.6000000000004</v>
      </c>
      <c r="H95" s="16">
        <f t="shared" si="1"/>
        <v>69867264.909999982</v>
      </c>
      <c r="I95" s="39"/>
    </row>
    <row r="96" spans="2:9" s="44" customFormat="1" ht="30.75" customHeight="1" x14ac:dyDescent="0.25">
      <c r="B96" s="13">
        <v>45898</v>
      </c>
      <c r="C96" s="14">
        <v>30</v>
      </c>
      <c r="D96" s="14" t="s">
        <v>55</v>
      </c>
      <c r="E96" s="15" t="s">
        <v>52</v>
      </c>
      <c r="F96" s="48"/>
      <c r="G96" s="16">
        <v>-480</v>
      </c>
      <c r="H96" s="16">
        <f t="shared" si="1"/>
        <v>69866784.909999982</v>
      </c>
      <c r="I96" s="46"/>
    </row>
    <row r="97" spans="2:10" s="12" customFormat="1" ht="38.25" customHeight="1" x14ac:dyDescent="0.25">
      <c r="B97" s="13">
        <v>45898</v>
      </c>
      <c r="C97" s="14">
        <v>30</v>
      </c>
      <c r="D97" s="14" t="s">
        <v>119</v>
      </c>
      <c r="E97" s="15" t="s">
        <v>52</v>
      </c>
      <c r="F97" s="48"/>
      <c r="G97" s="16">
        <v>-2000</v>
      </c>
      <c r="H97" s="16">
        <f t="shared" si="1"/>
        <v>69864784.909999982</v>
      </c>
      <c r="I97" s="39"/>
    </row>
    <row r="98" spans="2:10" s="12" customFormat="1" ht="26.25" customHeight="1" x14ac:dyDescent="0.25">
      <c r="B98" s="13">
        <v>45898</v>
      </c>
      <c r="C98" s="14">
        <v>30</v>
      </c>
      <c r="D98" s="14" t="s">
        <v>59</v>
      </c>
      <c r="E98" s="15" t="s">
        <v>52</v>
      </c>
      <c r="F98" s="48"/>
      <c r="G98" s="16">
        <v>-400</v>
      </c>
      <c r="H98" s="16">
        <f t="shared" si="1"/>
        <v>69864384.909999982</v>
      </c>
      <c r="I98" s="39"/>
    </row>
    <row r="99" spans="2:10" s="12" customFormat="1" ht="27.75" customHeight="1" x14ac:dyDescent="0.25">
      <c r="B99" s="13">
        <v>45898</v>
      </c>
      <c r="C99" s="14">
        <v>30</v>
      </c>
      <c r="D99" s="14" t="s">
        <v>120</v>
      </c>
      <c r="E99" s="15" t="s">
        <v>52</v>
      </c>
      <c r="F99" s="48"/>
      <c r="G99" s="16">
        <v>-1350</v>
      </c>
      <c r="H99" s="16">
        <f>+H98+F99+G99</f>
        <v>69863034.909999982</v>
      </c>
      <c r="I99" s="39"/>
    </row>
    <row r="100" spans="2:10" s="12" customFormat="1" ht="38.25" customHeight="1" x14ac:dyDescent="0.25">
      <c r="B100" s="13">
        <v>45898</v>
      </c>
      <c r="C100" s="14">
        <v>30</v>
      </c>
      <c r="D100" s="14" t="s">
        <v>58</v>
      </c>
      <c r="E100" s="15" t="s">
        <v>52</v>
      </c>
      <c r="F100" s="48"/>
      <c r="G100" s="16">
        <v>-1500</v>
      </c>
      <c r="H100" s="16">
        <f t="shared" ref="H100:H102" si="2">+H99+F100+G100</f>
        <v>69861534.909999982</v>
      </c>
      <c r="I100" s="39"/>
    </row>
    <row r="101" spans="2:10" s="44" customFormat="1" x14ac:dyDescent="0.25">
      <c r="B101" s="13"/>
      <c r="C101" s="14"/>
      <c r="D101" s="14" t="s">
        <v>48</v>
      </c>
      <c r="E101" s="15" t="s">
        <v>42</v>
      </c>
      <c r="G101" s="16">
        <v>-175</v>
      </c>
      <c r="H101" s="16">
        <f t="shared" si="2"/>
        <v>69861359.909999982</v>
      </c>
      <c r="I101" s="46"/>
    </row>
    <row r="102" spans="2:10" s="44" customFormat="1" ht="18" customHeight="1" x14ac:dyDescent="0.25">
      <c r="B102" s="13"/>
      <c r="C102" s="14"/>
      <c r="D102" s="14"/>
      <c r="E102" s="15"/>
      <c r="F102" s="16"/>
      <c r="G102" s="16"/>
      <c r="H102" s="16">
        <f t="shared" si="2"/>
        <v>69861359.909999982</v>
      </c>
      <c r="I102" s="46"/>
    </row>
    <row r="103" spans="2:10" s="8" customFormat="1" x14ac:dyDescent="0.25">
      <c r="B103" s="13"/>
      <c r="C103" s="35"/>
      <c r="D103" s="35"/>
      <c r="E103" s="42"/>
      <c r="F103" s="34"/>
      <c r="G103" s="16"/>
      <c r="H103" s="16">
        <f>+H102+F103+G103</f>
        <v>69861359.909999982</v>
      </c>
      <c r="I103" s="39"/>
    </row>
    <row r="104" spans="2:10" s="8" customFormat="1" x14ac:dyDescent="0.25">
      <c r="B104" s="52" t="s">
        <v>31</v>
      </c>
      <c r="C104" s="53"/>
      <c r="D104" s="53"/>
      <c r="E104" s="54"/>
      <c r="F104" s="17">
        <f>SUM(F15:F103)</f>
        <v>12606197.33</v>
      </c>
      <c r="G104" s="17">
        <f>SUM(G15:G103)</f>
        <v>-10122764.419999998</v>
      </c>
      <c r="H104" s="17">
        <f>SUM(F104:G104)</f>
        <v>2483432.910000002</v>
      </c>
      <c r="I104" s="47"/>
      <c r="J104" s="43"/>
    </row>
    <row r="105" spans="2:10" s="8" customFormat="1" ht="16.5" customHeight="1" x14ac:dyDescent="0.25">
      <c r="B105" s="13">
        <v>45107</v>
      </c>
      <c r="C105" s="14"/>
      <c r="D105" s="14">
        <v>4</v>
      </c>
      <c r="E105" s="18" t="s">
        <v>12</v>
      </c>
      <c r="F105" s="19">
        <v>2483433</v>
      </c>
      <c r="G105" s="19">
        <v>0</v>
      </c>
      <c r="H105" s="20">
        <f>+H104+F105+G105</f>
        <v>4966865.910000002</v>
      </c>
      <c r="I105" s="43"/>
    </row>
    <row r="106" spans="2:10" s="8" customFormat="1" x14ac:dyDescent="0.25">
      <c r="B106" s="13">
        <v>45107</v>
      </c>
      <c r="C106" s="14"/>
      <c r="D106" s="14" t="s">
        <v>13</v>
      </c>
      <c r="E106" s="21" t="s">
        <v>14</v>
      </c>
      <c r="F106" s="19"/>
      <c r="G106" s="19"/>
      <c r="H106" s="20">
        <f t="shared" ref="H106:H113" si="3">+H105+F106+G106</f>
        <v>4966865.910000002</v>
      </c>
      <c r="I106" s="45"/>
    </row>
    <row r="107" spans="2:10" s="8" customFormat="1" ht="31.5" x14ac:dyDescent="0.25">
      <c r="B107" s="13">
        <v>45107</v>
      </c>
      <c r="C107" s="14"/>
      <c r="D107" s="14" t="s">
        <v>15</v>
      </c>
      <c r="E107" s="22" t="s">
        <v>16</v>
      </c>
      <c r="F107" s="23">
        <v>2483608</v>
      </c>
      <c r="G107" s="23">
        <v>0</v>
      </c>
      <c r="H107" s="20">
        <f t="shared" si="3"/>
        <v>7450473.910000002</v>
      </c>
    </row>
    <row r="108" spans="2:10" s="8" customFormat="1" ht="31.5" x14ac:dyDescent="0.25">
      <c r="B108" s="13">
        <v>45107</v>
      </c>
      <c r="C108" s="14"/>
      <c r="D108" s="14" t="s">
        <v>17</v>
      </c>
      <c r="E108" s="22" t="s">
        <v>18</v>
      </c>
      <c r="F108" s="23">
        <v>0</v>
      </c>
      <c r="G108" s="23">
        <v>0</v>
      </c>
      <c r="H108" s="20">
        <f t="shared" si="3"/>
        <v>7450473.910000002</v>
      </c>
    </row>
    <row r="109" spans="2:10" s="8" customFormat="1" x14ac:dyDescent="0.25">
      <c r="B109" s="13">
        <v>45107</v>
      </c>
      <c r="C109" s="14"/>
      <c r="D109" s="14" t="s">
        <v>19</v>
      </c>
      <c r="E109" s="21" t="s">
        <v>20</v>
      </c>
      <c r="F109" s="19"/>
      <c r="G109" s="19"/>
      <c r="H109" s="20">
        <f t="shared" si="3"/>
        <v>7450473.910000002</v>
      </c>
    </row>
    <row r="110" spans="2:10" s="8" customFormat="1" x14ac:dyDescent="0.25">
      <c r="B110" s="13">
        <v>45107</v>
      </c>
      <c r="C110" s="14"/>
      <c r="D110" s="14" t="s">
        <v>21</v>
      </c>
      <c r="E110" s="22" t="s">
        <v>22</v>
      </c>
      <c r="F110" s="23">
        <v>674781</v>
      </c>
      <c r="G110" s="23"/>
      <c r="H110" s="20">
        <f t="shared" si="3"/>
        <v>8125254.910000002</v>
      </c>
    </row>
    <row r="111" spans="2:10" s="8" customFormat="1" x14ac:dyDescent="0.25">
      <c r="B111" s="13">
        <v>45107</v>
      </c>
      <c r="C111" s="14"/>
      <c r="D111" s="14" t="s">
        <v>23</v>
      </c>
      <c r="E111" s="22" t="s">
        <v>24</v>
      </c>
      <c r="F111" s="23"/>
      <c r="G111" s="23">
        <v>0</v>
      </c>
      <c r="H111" s="20">
        <f t="shared" si="3"/>
        <v>8125254.910000002</v>
      </c>
    </row>
    <row r="112" spans="2:10" x14ac:dyDescent="0.25">
      <c r="B112" s="13">
        <v>45107</v>
      </c>
      <c r="C112" s="14"/>
      <c r="D112" s="14" t="s">
        <v>25</v>
      </c>
      <c r="E112" s="21" t="s">
        <v>26</v>
      </c>
      <c r="F112" s="19">
        <v>0</v>
      </c>
      <c r="G112" s="19">
        <v>0</v>
      </c>
      <c r="H112" s="20">
        <f t="shared" si="3"/>
        <v>8125254.910000002</v>
      </c>
    </row>
    <row r="113" spans="2:8" x14ac:dyDescent="0.25">
      <c r="B113" s="13">
        <v>45107</v>
      </c>
      <c r="C113" s="14"/>
      <c r="D113" s="14" t="s">
        <v>27</v>
      </c>
      <c r="E113" s="22" t="s">
        <v>28</v>
      </c>
      <c r="F113" s="23">
        <v>0</v>
      </c>
      <c r="G113" s="23">
        <v>0</v>
      </c>
      <c r="H113" s="20">
        <f t="shared" si="3"/>
        <v>8125254.910000002</v>
      </c>
    </row>
    <row r="114" spans="2:8" x14ac:dyDescent="0.25">
      <c r="B114" s="24"/>
      <c r="C114" s="24"/>
      <c r="D114" s="24"/>
      <c r="E114" s="25" t="s">
        <v>29</v>
      </c>
      <c r="F114" s="26">
        <v>0</v>
      </c>
      <c r="G114" s="26">
        <v>0</v>
      </c>
      <c r="H114" s="27">
        <f>+H113</f>
        <v>8125254.910000002</v>
      </c>
    </row>
    <row r="115" spans="2:8" x14ac:dyDescent="0.25">
      <c r="B115" s="49" t="s">
        <v>30</v>
      </c>
      <c r="C115" s="50"/>
      <c r="D115" s="50"/>
      <c r="E115" s="51"/>
      <c r="F115" s="28">
        <f>SUM(F15:F103)</f>
        <v>12606197.33</v>
      </c>
      <c r="G115" s="28">
        <f>SUM(G19:G103)</f>
        <v>-10122764.419999998</v>
      </c>
      <c r="H115" s="29">
        <f>$H103</f>
        <v>69861359.909999982</v>
      </c>
    </row>
    <row r="116" spans="2:8" x14ac:dyDescent="0.25">
      <c r="B116" s="31"/>
      <c r="C116" s="30"/>
      <c r="D116" s="30"/>
      <c r="E116" s="31"/>
      <c r="F116" s="32"/>
      <c r="G116" s="33"/>
      <c r="H116" s="31"/>
    </row>
    <row r="117" spans="2:8" x14ac:dyDescent="0.25">
      <c r="F117" s="37"/>
    </row>
    <row r="121" spans="2:8" ht="21" x14ac:dyDescent="0.35">
      <c r="E121" s="62" t="s">
        <v>121</v>
      </c>
    </row>
    <row r="122" spans="2:8" ht="21" x14ac:dyDescent="0.35">
      <c r="E122" s="62" t="s">
        <v>122</v>
      </c>
    </row>
  </sheetData>
  <mergeCells count="11">
    <mergeCell ref="B115:E115"/>
    <mergeCell ref="B104:E104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honeticPr fontId="14" type="noConversion"/>
  <printOptions horizontalCentered="1"/>
  <pageMargins left="0.70866141732283472" right="0.70866141732283472" top="0.39370078740157483" bottom="0.74803149606299213" header="0.31496062992125984" footer="0.31496062992125984"/>
  <pageSetup scale="48" fitToHeight="0" pageOrder="overThenDown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2025</vt:lpstr>
      <vt:lpstr>'Agosto 2025'!Área_de_impresión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Admin</cp:lastModifiedBy>
  <cp:lastPrinted>2025-09-17T02:06:04Z</cp:lastPrinted>
  <dcterms:created xsi:type="dcterms:W3CDTF">2022-04-04T13:01:07Z</dcterms:created>
  <dcterms:modified xsi:type="dcterms:W3CDTF">2025-09-17T02:10:09Z</dcterms:modified>
</cp:coreProperties>
</file>