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teo\Documents\ACCESO A LA INFORMACIÓN PÚBLICA\Portal de Transparencia\12_Finanzas\Ingresos y Egresos\2022\Formato Abierto\"/>
    </mc:Choice>
  </mc:AlternateContent>
  <bookViews>
    <workbookView xWindow="0" yWindow="0" windowWidth="19200" windowHeight="6900"/>
  </bookViews>
  <sheets>
    <sheet name="Junio.2022 O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82" i="1"/>
  <c r="G46" i="1"/>
  <c r="G45" i="1"/>
  <c r="G44" i="1"/>
  <c r="G93" i="1" s="1"/>
  <c r="G43" i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93" i="1" l="1"/>
  <c r="H82" i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G82" i="1"/>
</calcChain>
</file>

<file path=xl/sharedStrings.xml><?xml version="1.0" encoding="utf-8"?>
<sst xmlns="http://schemas.openxmlformats.org/spreadsheetml/2006/main" count="170" uniqueCount="97">
  <si>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</si>
  <si>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</si>
  <si>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</si>
  <si>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</si>
  <si>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</si>
  <si>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</si>
  <si>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</si>
  <si>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</si>
  <si>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</si>
  <si>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</si>
  <si>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</si>
  <si>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</si>
  <si>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</si>
  <si>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</si>
  <si>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</si>
  <si>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>2.2.6.3.01</t>
  </si>
  <si>
    <t>2.3.1.1.01</t>
  </si>
  <si>
    <t>2.2.3.1.01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</si>
  <si>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</si>
  <si>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</si>
  <si>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</si>
  <si>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</si>
  <si>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</si>
  <si>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</si>
  <si>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</si>
  <si>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</si>
  <si>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</si>
  <si>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</si>
  <si>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</si>
  <si>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</si>
  <si>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</si>
  <si>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</si>
  <si>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</si>
  <si>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</si>
  <si>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</si>
  <si>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</si>
  <si>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</si>
  <si>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</si>
  <si>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</si>
  <si>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</si>
  <si>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ALTICE DOMINICANA S.A</t>
  </si>
  <si>
    <t>SEGURO NACIONAL DE SALUD</t>
  </si>
  <si>
    <t>Cuenta Bancaria: 010-391957-0</t>
  </si>
  <si>
    <t xml:space="preserve">                                 Yuderqui Alvarado</t>
  </si>
  <si>
    <t xml:space="preserve">                                 Enc. Div. Tesorería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</si>
  <si>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</si>
  <si>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</si>
  <si>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</si>
  <si>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</si>
  <si>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</si>
  <si>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</si>
  <si>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2.3.3.2.01</t>
  </si>
  <si>
    <t>2.3.5.5.01</t>
  </si>
  <si>
    <t>2.1.1.3.01</t>
  </si>
  <si>
    <t>2.1.2.2.05</t>
  </si>
  <si>
    <t>2.2.7.2.01</t>
  </si>
  <si>
    <t>2.2.1.3.01</t>
  </si>
  <si>
    <t>ACUARIO NACIONAL</t>
  </si>
  <si>
    <t>DANEYI RAMIREZ ALVARADO</t>
  </si>
  <si>
    <t>2.2.4.1.01</t>
  </si>
  <si>
    <t>2.2.5.8.01</t>
  </si>
  <si>
    <t>2.2.7.2.06</t>
  </si>
  <si>
    <t>2.2.1.6.01</t>
  </si>
  <si>
    <t>EDEESTE</t>
  </si>
  <si>
    <t>2.2.1.5.01</t>
  </si>
  <si>
    <t>REFRI ELECTRI REYNOSO</t>
  </si>
  <si>
    <t>2.1.1.2.09</t>
  </si>
  <si>
    <t>2.3.9.6.01</t>
  </si>
  <si>
    <t>NULO</t>
  </si>
  <si>
    <t>Ingresos - Egresos - agosto 2022</t>
  </si>
  <si>
    <t>2.3.5.3.01</t>
  </si>
  <si>
    <t>KAPEMERO COMERCIAL, SRL</t>
  </si>
  <si>
    <t>MULTISERVICE24 FL SRL</t>
  </si>
  <si>
    <t>GTG INDUSTRIAL SRL</t>
  </si>
  <si>
    <t>2.3.6.3.04</t>
  </si>
  <si>
    <t>2.3.7.2.03</t>
  </si>
  <si>
    <t>2.3.9.1.01</t>
  </si>
  <si>
    <t>CASA JARABACOA</t>
  </si>
  <si>
    <t>ANA MARIA MARTINEZ SRL</t>
  </si>
  <si>
    <t>INVERSIONES GRETMON SRL</t>
  </si>
  <si>
    <t>GARENA SRL</t>
  </si>
  <si>
    <t>2.3.6.4.04</t>
  </si>
  <si>
    <t>LOLA 5 MULTISERVICES SRL</t>
  </si>
  <si>
    <t>KEISY JOSE MERCADO TATY</t>
  </si>
  <si>
    <t>2.1.1.5.04</t>
  </si>
  <si>
    <t>HECTOR JULIO PAREDES</t>
  </si>
  <si>
    <t>TEOFILO SILVERIO</t>
  </si>
  <si>
    <t>VLADIMIR LUGO</t>
  </si>
  <si>
    <t>FRANCISCO ARGENIS SOLANO</t>
  </si>
  <si>
    <t>2.3.9.5.01</t>
  </si>
  <si>
    <t>2.3.6.2.01</t>
  </si>
  <si>
    <t>NICOLE M. FERNNADEZ SAVIÑON</t>
  </si>
  <si>
    <t>2.3.3.3.01</t>
  </si>
  <si>
    <t>2.3.4.2.01</t>
  </si>
  <si>
    <t>COMISIONES BANCARIAS</t>
  </si>
  <si>
    <t>Fecha de registro: hasta el 31 de agosto 2022.</t>
  </si>
  <si>
    <t>Fecha de imputación: hasta el 31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</si>
</sst>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0" fontId="10" fillId="0" borderId="0" xfId="0" applyFont="1" applyBorder="1"/>
    <xf numFmtId="4" fontId="11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 wrapText="1"/>
    </xf>
    <xf numFmtId="43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43" fontId="2" fillId="0" borderId="0" xfId="0" applyNumberFormat="1" applyFont="1"/>
    <xf numFmtId="0" fontId="4" fillId="2" borderId="0" xfId="0" applyFont="1" applyFill="1"/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3" fontId="6" fillId="0" borderId="0" xfId="0" applyNumberFormat="1" applyFont="1"/>
    <xf numFmtId="0" fontId="3" fillId="0" borderId="0" xfId="0" applyFont="1" applyFill="1"/>
    <xf numFmtId="0" fontId="4" fillId="0" borderId="0" xfId="0" applyFont="1" applyFill="1" applyBorder="1" applyAlignment="1"/>
    <xf numFmtId="0" fontId="6" fillId="0" borderId="0" xfId="0" applyFont="1" applyFill="1"/>
    <xf numFmtId="43" fontId="2" fillId="0" borderId="0" xfId="0" applyNumberFormat="1" applyFont="1" applyFill="1" applyAlignment="1">
      <alignment vertical="center"/>
    </xf>
    <xf numFmtId="0" fontId="5" fillId="0" borderId="0" xfId="0" applyFont="1" applyFill="1"/>
    <xf numFmtId="43" fontId="7" fillId="0" borderId="0" xfId="0" applyNumberFormat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515" y="68035"/>
          <a:ext cx="2869746" cy="1640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04"/>
  <sheetViews>
    <sheetView showGridLines="0" tabSelected="1" zoomScale="70" zoomScaleNormal="70" workbookViewId="0">
      <selection activeCell="E73" sqref="E73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2.285156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45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  <c r="I7" s="43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  <c r="I8" s="43"/>
    </row>
    <row r="9" spans="1:10" s="5" customFormat="1" x14ac:dyDescent="0.25">
      <c r="A9" s="4"/>
      <c r="B9" s="57"/>
      <c r="C9" s="57"/>
      <c r="D9" s="57"/>
      <c r="E9" s="57"/>
      <c r="F9" s="57"/>
      <c r="G9" s="57"/>
      <c r="H9" s="57"/>
    </row>
    <row r="10" spans="1:10" s="5" customFormat="1" ht="20.25" x14ac:dyDescent="0.3">
      <c r="A10" s="4"/>
      <c r="B10" s="58" t="s">
        <v>69</v>
      </c>
      <c r="C10" s="58"/>
      <c r="D10" s="58"/>
      <c r="E10" s="58"/>
      <c r="F10" s="58"/>
      <c r="G10" s="58"/>
      <c r="H10" s="58"/>
    </row>
    <row r="11" spans="1:10" s="7" customFormat="1" x14ac:dyDescent="0.25">
      <c r="A11" s="6"/>
      <c r="B11" s="59" t="s">
        <v>0</v>
      </c>
      <c r="C11" s="59"/>
      <c r="D11" s="59"/>
      <c r="E11" s="59"/>
      <c r="F11" s="59"/>
      <c r="G11" s="59"/>
      <c r="H11" s="59"/>
    </row>
    <row r="12" spans="1:10" s="7" customFormat="1" ht="20.25" x14ac:dyDescent="0.3">
      <c r="A12" s="6"/>
      <c r="B12" s="60" t="s">
        <v>42</v>
      </c>
      <c r="C12" s="60"/>
      <c r="D12" s="60"/>
      <c r="E12" s="60"/>
      <c r="F12" s="60"/>
      <c r="G12" s="60"/>
      <c r="H12" s="60"/>
      <c r="I12" s="44"/>
    </row>
    <row r="13" spans="1:10" x14ac:dyDescent="0.25">
      <c r="A13" s="8"/>
      <c r="B13" s="61" t="s">
        <v>1</v>
      </c>
      <c r="C13" s="61" t="s">
        <v>2</v>
      </c>
      <c r="D13" s="61" t="s">
        <v>3</v>
      </c>
      <c r="E13" s="9" t="s">
        <v>4</v>
      </c>
      <c r="F13" s="61" t="s">
        <v>5</v>
      </c>
      <c r="G13" s="63" t="s">
        <v>6</v>
      </c>
      <c r="H13" s="9" t="s">
        <v>7</v>
      </c>
    </row>
    <row r="14" spans="1:10" x14ac:dyDescent="0.25">
      <c r="A14" s="8"/>
      <c r="B14" s="62"/>
      <c r="C14" s="62"/>
      <c r="D14" s="62"/>
      <c r="E14" s="50" t="s">
        <v>8</v>
      </c>
      <c r="F14" s="62"/>
      <c r="G14" s="64"/>
      <c r="H14" s="49">
        <v>21397325</v>
      </c>
      <c r="I14" s="48"/>
      <c r="J14" s="42"/>
    </row>
    <row r="15" spans="1:10" s="11" customFormat="1" ht="18" customHeight="1" x14ac:dyDescent="0.25">
      <c r="B15" s="12">
        <v>44796</v>
      </c>
      <c r="C15" s="13">
        <v>6023</v>
      </c>
      <c r="D15" s="13" t="s">
        <v>45</v>
      </c>
      <c r="E15" s="14" t="s">
        <v>46</v>
      </c>
      <c r="F15" s="15">
        <v>833333.33</v>
      </c>
      <c r="G15" s="15"/>
      <c r="H15" s="15">
        <f>+H14+F15+G15</f>
        <v>22230658.329999998</v>
      </c>
      <c r="I15" s="46"/>
    </row>
    <row r="16" spans="1:10" s="11" customFormat="1" ht="18" customHeight="1" x14ac:dyDescent="0.25">
      <c r="B16" s="12">
        <v>44797</v>
      </c>
      <c r="C16" s="13">
        <v>6022</v>
      </c>
      <c r="D16" s="13" t="s">
        <v>9</v>
      </c>
      <c r="E16" s="14" t="s">
        <v>47</v>
      </c>
      <c r="F16" s="15">
        <v>4970833.32</v>
      </c>
      <c r="G16" s="15"/>
      <c r="H16" s="15">
        <f t="shared" ref="H16" si="0">+H15+F16+G16</f>
        <v>27201491.649999999</v>
      </c>
      <c r="I16" s="46"/>
    </row>
    <row r="17" spans="2:9" s="11" customFormat="1" ht="18" customHeight="1" x14ac:dyDescent="0.25">
      <c r="B17" s="12"/>
      <c r="C17" s="40" t="s">
        <v>50</v>
      </c>
      <c r="D17" s="40" t="s">
        <v>48</v>
      </c>
      <c r="E17" s="41" t="s">
        <v>49</v>
      </c>
      <c r="F17" s="39">
        <v>3392321</v>
      </c>
      <c r="G17" s="39"/>
      <c r="H17" s="39">
        <f>+H16+F17+G17</f>
        <v>30593812.649999999</v>
      </c>
      <c r="I17" s="46"/>
    </row>
    <row r="18" spans="2:9" s="11" customFormat="1" ht="18" customHeight="1" x14ac:dyDescent="0.25">
      <c r="B18" s="12">
        <v>44775</v>
      </c>
      <c r="C18" s="51">
        <v>618</v>
      </c>
      <c r="D18" s="51" t="s">
        <v>62</v>
      </c>
      <c r="E18" s="52" t="s">
        <v>63</v>
      </c>
      <c r="F18" s="39"/>
      <c r="G18" s="39">
        <v>-469650.47</v>
      </c>
      <c r="H18" s="39">
        <f t="shared" ref="H18:H81" si="1">+H17+F18+G18</f>
        <v>30124162.18</v>
      </c>
      <c r="I18" s="46"/>
    </row>
    <row r="19" spans="2:9" s="11" customFormat="1" ht="18" customHeight="1" x14ac:dyDescent="0.25">
      <c r="B19" s="12">
        <v>44777</v>
      </c>
      <c r="C19" s="51">
        <v>631</v>
      </c>
      <c r="D19" s="51" t="s">
        <v>70</v>
      </c>
      <c r="E19" s="52" t="s">
        <v>71</v>
      </c>
      <c r="F19" s="39"/>
      <c r="G19" s="39">
        <v>-92287</v>
      </c>
      <c r="H19" s="39">
        <f t="shared" si="1"/>
        <v>30031875.18</v>
      </c>
      <c r="I19" s="46"/>
    </row>
    <row r="20" spans="2:9" s="16" customFormat="1" ht="18" customHeight="1" x14ac:dyDescent="0.25">
      <c r="B20" s="12">
        <v>44777</v>
      </c>
      <c r="C20" s="51">
        <v>634</v>
      </c>
      <c r="D20" s="51" t="s">
        <v>67</v>
      </c>
      <c r="E20" s="52" t="s">
        <v>72</v>
      </c>
      <c r="F20" s="39"/>
      <c r="G20" s="39">
        <v>-159602.07999999999</v>
      </c>
      <c r="H20" s="39">
        <f t="shared" si="1"/>
        <v>29872273.100000001</v>
      </c>
      <c r="I20" s="46"/>
    </row>
    <row r="21" spans="2:9" s="17" customFormat="1" ht="18" customHeight="1" x14ac:dyDescent="0.25">
      <c r="B21" s="12">
        <v>44777</v>
      </c>
      <c r="C21" s="51">
        <v>639</v>
      </c>
      <c r="D21" s="51" t="s">
        <v>55</v>
      </c>
      <c r="E21" s="52" t="s">
        <v>65</v>
      </c>
      <c r="F21" s="39"/>
      <c r="G21" s="39">
        <v>-22000</v>
      </c>
      <c r="H21" s="39">
        <f t="shared" si="1"/>
        <v>29850273.100000001</v>
      </c>
      <c r="I21" s="46"/>
    </row>
    <row r="22" spans="2:9" s="11" customFormat="1" ht="18" customHeight="1" x14ac:dyDescent="0.25">
      <c r="B22" s="12">
        <v>44781</v>
      </c>
      <c r="C22" s="51">
        <v>643</v>
      </c>
      <c r="D22" s="51" t="s">
        <v>52</v>
      </c>
      <c r="E22" s="52" t="s">
        <v>73</v>
      </c>
      <c r="F22" s="39"/>
      <c r="G22" s="39">
        <v>-12921</v>
      </c>
      <c r="H22" s="39">
        <f t="shared" si="1"/>
        <v>29837352.100000001</v>
      </c>
      <c r="I22" s="46"/>
    </row>
    <row r="23" spans="2:9" s="8" customFormat="1" ht="18" customHeight="1" x14ac:dyDescent="0.25">
      <c r="B23" s="12">
        <v>44781</v>
      </c>
      <c r="C23" s="51">
        <v>643</v>
      </c>
      <c r="D23" s="51" t="s">
        <v>74</v>
      </c>
      <c r="E23" s="52" t="s">
        <v>73</v>
      </c>
      <c r="F23" s="39"/>
      <c r="G23" s="39">
        <v>-3481</v>
      </c>
      <c r="H23" s="39">
        <f t="shared" si="1"/>
        <v>29833871.100000001</v>
      </c>
      <c r="I23" s="46"/>
    </row>
    <row r="24" spans="2:9" s="8" customFormat="1" ht="18" customHeight="1" x14ac:dyDescent="0.25">
      <c r="B24" s="12">
        <v>44781</v>
      </c>
      <c r="C24" s="51">
        <v>643</v>
      </c>
      <c r="D24" s="51" t="s">
        <v>51</v>
      </c>
      <c r="E24" s="52" t="s">
        <v>73</v>
      </c>
      <c r="F24" s="39"/>
      <c r="G24" s="39">
        <v>-177118</v>
      </c>
      <c r="H24" s="39">
        <f t="shared" si="1"/>
        <v>29656753.100000001</v>
      </c>
      <c r="I24" s="46"/>
    </row>
    <row r="25" spans="2:9" s="8" customFormat="1" ht="18" customHeight="1" x14ac:dyDescent="0.25">
      <c r="B25" s="12">
        <v>44781</v>
      </c>
      <c r="C25" s="51">
        <v>643</v>
      </c>
      <c r="D25" s="51" t="s">
        <v>75</v>
      </c>
      <c r="E25" s="52" t="s">
        <v>73</v>
      </c>
      <c r="F25" s="39"/>
      <c r="G25" s="39">
        <v>-49531.68</v>
      </c>
      <c r="H25" s="39">
        <f t="shared" si="1"/>
        <v>29607221.420000002</v>
      </c>
      <c r="I25" s="46"/>
    </row>
    <row r="26" spans="2:9" s="8" customFormat="1" ht="18" customHeight="1" x14ac:dyDescent="0.25">
      <c r="B26" s="12">
        <v>44782</v>
      </c>
      <c r="C26" s="51">
        <v>648</v>
      </c>
      <c r="D26" s="51" t="s">
        <v>76</v>
      </c>
      <c r="E26" s="52" t="s">
        <v>77</v>
      </c>
      <c r="F26" s="39"/>
      <c r="G26" s="39">
        <v>-11604.83</v>
      </c>
      <c r="H26" s="39">
        <f t="shared" si="1"/>
        <v>29595616.590000004</v>
      </c>
      <c r="I26" s="46"/>
    </row>
    <row r="27" spans="2:9" s="8" customFormat="1" ht="18" customHeight="1" x14ac:dyDescent="0.25">
      <c r="B27" s="12">
        <v>44782</v>
      </c>
      <c r="C27" s="51">
        <v>649</v>
      </c>
      <c r="D27" s="51" t="s">
        <v>56</v>
      </c>
      <c r="E27" s="52" t="s">
        <v>40</v>
      </c>
      <c r="F27" s="39"/>
      <c r="G27" s="39">
        <v>-8934.81</v>
      </c>
      <c r="H27" s="39">
        <f t="shared" si="1"/>
        <v>29586681.780000005</v>
      </c>
      <c r="I27" s="46"/>
    </row>
    <row r="28" spans="2:9" s="8" customFormat="1" ht="18" customHeight="1" x14ac:dyDescent="0.25">
      <c r="B28" s="12">
        <v>44782</v>
      </c>
      <c r="C28" s="51">
        <v>649</v>
      </c>
      <c r="D28" s="51" t="s">
        <v>64</v>
      </c>
      <c r="E28" s="52" t="s">
        <v>40</v>
      </c>
      <c r="F28" s="39"/>
      <c r="G28" s="39">
        <v>-14547</v>
      </c>
      <c r="H28" s="39">
        <f t="shared" si="1"/>
        <v>29572134.780000005</v>
      </c>
      <c r="I28" s="46"/>
    </row>
    <row r="29" spans="2:9" s="8" customFormat="1" ht="39.75" customHeight="1" x14ac:dyDescent="0.25">
      <c r="B29" s="12">
        <v>44782</v>
      </c>
      <c r="C29" s="51">
        <v>653</v>
      </c>
      <c r="D29" s="51" t="s">
        <v>15</v>
      </c>
      <c r="E29" s="52" t="s">
        <v>41</v>
      </c>
      <c r="F29" s="39"/>
      <c r="G29" s="39">
        <v>-44184.800000000003</v>
      </c>
      <c r="H29" s="39">
        <f t="shared" si="1"/>
        <v>29527949.980000004</v>
      </c>
      <c r="I29" s="46"/>
    </row>
    <row r="30" spans="2:9" s="8" customFormat="1" ht="29.25" customHeight="1" x14ac:dyDescent="0.25">
      <c r="B30" s="12">
        <v>44784</v>
      </c>
      <c r="C30" s="51">
        <v>659</v>
      </c>
      <c r="D30" s="51" t="s">
        <v>54</v>
      </c>
      <c r="E30" s="52" t="s">
        <v>57</v>
      </c>
      <c r="F30" s="39"/>
      <c r="G30" s="39">
        <v>-69300</v>
      </c>
      <c r="H30" s="39">
        <f t="shared" si="1"/>
        <v>29458649.980000004</v>
      </c>
      <c r="I30" s="46"/>
    </row>
    <row r="31" spans="2:9" s="8" customFormat="1" ht="18" customHeight="1" x14ac:dyDescent="0.25">
      <c r="B31" s="12">
        <v>44784</v>
      </c>
      <c r="C31" s="51">
        <v>661</v>
      </c>
      <c r="D31" s="51" t="s">
        <v>53</v>
      </c>
      <c r="E31" s="52" t="s">
        <v>57</v>
      </c>
      <c r="F31" s="39"/>
      <c r="G31" s="39">
        <v>-102175</v>
      </c>
      <c r="H31" s="39">
        <f t="shared" si="1"/>
        <v>29356474.980000004</v>
      </c>
      <c r="I31" s="46"/>
    </row>
    <row r="32" spans="2:9" s="8" customFormat="1" ht="18" customHeight="1" x14ac:dyDescent="0.25">
      <c r="B32" s="12">
        <v>44784</v>
      </c>
      <c r="C32" s="51">
        <v>661</v>
      </c>
      <c r="D32" s="51" t="s">
        <v>12</v>
      </c>
      <c r="E32" s="52" t="s">
        <v>57</v>
      </c>
      <c r="F32" s="39"/>
      <c r="G32" s="39">
        <v>-7244.22</v>
      </c>
      <c r="H32" s="39">
        <f t="shared" si="1"/>
        <v>29349230.760000005</v>
      </c>
      <c r="I32" s="46"/>
    </row>
    <row r="33" spans="2:9" s="8" customFormat="1" ht="18" customHeight="1" x14ac:dyDescent="0.25">
      <c r="B33" s="12">
        <v>44784</v>
      </c>
      <c r="C33" s="51">
        <v>661</v>
      </c>
      <c r="D33" s="51" t="s">
        <v>11</v>
      </c>
      <c r="E33" s="52" t="s">
        <v>57</v>
      </c>
      <c r="F33" s="39"/>
      <c r="G33" s="39">
        <v>-7254.43</v>
      </c>
      <c r="H33" s="39">
        <f t="shared" si="1"/>
        <v>29341976.330000006</v>
      </c>
      <c r="I33" s="46"/>
    </row>
    <row r="34" spans="2:9" s="8" customFormat="1" ht="18" customHeight="1" x14ac:dyDescent="0.25">
      <c r="B34" s="12">
        <v>44784</v>
      </c>
      <c r="C34" s="51">
        <v>661</v>
      </c>
      <c r="D34" s="51" t="s">
        <v>13</v>
      </c>
      <c r="E34" s="52" t="s">
        <v>57</v>
      </c>
      <c r="F34" s="39"/>
      <c r="G34" s="39">
        <v>-1226.0999999999999</v>
      </c>
      <c r="H34" s="39">
        <f t="shared" si="1"/>
        <v>29340750.230000004</v>
      </c>
      <c r="I34" s="46"/>
    </row>
    <row r="35" spans="2:9" s="8" customFormat="1" ht="18" customHeight="1" x14ac:dyDescent="0.25">
      <c r="B35" s="12">
        <v>44784</v>
      </c>
      <c r="C35" s="51">
        <v>663</v>
      </c>
      <c r="D35" s="51" t="s">
        <v>66</v>
      </c>
      <c r="E35" s="52" t="s">
        <v>57</v>
      </c>
      <c r="F35" s="39"/>
      <c r="G35" s="39">
        <v>-103675</v>
      </c>
      <c r="H35" s="39">
        <f t="shared" si="1"/>
        <v>29237075.230000004</v>
      </c>
      <c r="I35" s="46"/>
    </row>
    <row r="36" spans="2:9" s="8" customFormat="1" ht="18" customHeight="1" x14ac:dyDescent="0.25">
      <c r="B36" s="12">
        <v>44784</v>
      </c>
      <c r="C36" s="51">
        <v>663</v>
      </c>
      <c r="D36" s="51" t="s">
        <v>12</v>
      </c>
      <c r="E36" s="52" t="s">
        <v>57</v>
      </c>
      <c r="F36" s="39"/>
      <c r="G36" s="39">
        <v>-7350.56</v>
      </c>
      <c r="H36" s="39">
        <f t="shared" si="1"/>
        <v>29229724.670000006</v>
      </c>
      <c r="I36" s="46"/>
    </row>
    <row r="37" spans="2:9" s="8" customFormat="1" ht="18" customHeight="1" x14ac:dyDescent="0.25">
      <c r="B37" s="12">
        <v>44784</v>
      </c>
      <c r="C37" s="51">
        <v>663</v>
      </c>
      <c r="D37" s="51" t="s">
        <v>11</v>
      </c>
      <c r="E37" s="52" t="s">
        <v>57</v>
      </c>
      <c r="F37" s="39"/>
      <c r="G37" s="39">
        <v>-7360.93</v>
      </c>
      <c r="H37" s="39">
        <f t="shared" si="1"/>
        <v>29222363.740000006</v>
      </c>
      <c r="I37" s="46"/>
    </row>
    <row r="38" spans="2:9" s="8" customFormat="1" ht="18" customHeight="1" x14ac:dyDescent="0.25">
      <c r="B38" s="12">
        <v>44784</v>
      </c>
      <c r="C38" s="51">
        <v>663</v>
      </c>
      <c r="D38" s="51" t="s">
        <v>13</v>
      </c>
      <c r="E38" s="52" t="s">
        <v>57</v>
      </c>
      <c r="F38" s="39"/>
      <c r="G38" s="39">
        <v>-1244.0999999999999</v>
      </c>
      <c r="H38" s="39">
        <f t="shared" si="1"/>
        <v>29221119.640000004</v>
      </c>
      <c r="I38" s="46"/>
    </row>
    <row r="39" spans="2:9" s="8" customFormat="1" ht="18" customHeight="1" x14ac:dyDescent="0.25">
      <c r="B39" s="12">
        <v>44784</v>
      </c>
      <c r="C39" s="51">
        <v>665</v>
      </c>
      <c r="D39" s="51" t="s">
        <v>14</v>
      </c>
      <c r="E39" s="52" t="s">
        <v>57</v>
      </c>
      <c r="F39" s="39"/>
      <c r="G39" s="39">
        <v>-234400</v>
      </c>
      <c r="H39" s="39">
        <f t="shared" si="1"/>
        <v>28986719.640000004</v>
      </c>
      <c r="I39" s="46"/>
    </row>
    <row r="40" spans="2:9" s="8" customFormat="1" ht="18" customHeight="1" x14ac:dyDescent="0.25">
      <c r="B40" s="12">
        <v>44784</v>
      </c>
      <c r="C40" s="51">
        <v>665</v>
      </c>
      <c r="D40" s="51" t="s">
        <v>12</v>
      </c>
      <c r="E40" s="52" t="s">
        <v>57</v>
      </c>
      <c r="F40" s="39"/>
      <c r="G40" s="39">
        <v>-16618.96</v>
      </c>
      <c r="H40" s="39">
        <f t="shared" si="1"/>
        <v>28970100.680000003</v>
      </c>
      <c r="I40" s="46"/>
    </row>
    <row r="41" spans="2:9" s="8" customFormat="1" ht="18" customHeight="1" x14ac:dyDescent="0.25">
      <c r="B41" s="12">
        <v>44784</v>
      </c>
      <c r="C41" s="51">
        <v>665</v>
      </c>
      <c r="D41" s="51" t="s">
        <v>11</v>
      </c>
      <c r="E41" s="52" t="s">
        <v>57</v>
      </c>
      <c r="F41" s="39"/>
      <c r="G41" s="39">
        <v>-16642.400000000001</v>
      </c>
      <c r="H41" s="39">
        <f t="shared" si="1"/>
        <v>28953458.280000005</v>
      </c>
      <c r="I41" s="46"/>
    </row>
    <row r="42" spans="2:9" s="8" customFormat="1" ht="18" customHeight="1" x14ac:dyDescent="0.25">
      <c r="B42" s="12">
        <v>44784</v>
      </c>
      <c r="C42" s="51">
        <v>665</v>
      </c>
      <c r="D42" s="51" t="s">
        <v>13</v>
      </c>
      <c r="E42" s="52" t="s">
        <v>57</v>
      </c>
      <c r="F42" s="39"/>
      <c r="G42" s="39">
        <v>-2753.4</v>
      </c>
      <c r="H42" s="39">
        <f t="shared" si="1"/>
        <v>28950704.880000006</v>
      </c>
      <c r="I42" s="46"/>
    </row>
    <row r="43" spans="2:9" s="8" customFormat="1" ht="18" customHeight="1" x14ac:dyDescent="0.25">
      <c r="B43" s="12">
        <v>44784</v>
      </c>
      <c r="C43" s="51">
        <v>667</v>
      </c>
      <c r="D43" s="51" t="s">
        <v>10</v>
      </c>
      <c r="E43" s="52" t="s">
        <v>57</v>
      </c>
      <c r="F43" s="39"/>
      <c r="G43" s="39">
        <f>-1794375-1034750-231275</f>
        <v>-3060400</v>
      </c>
      <c r="H43" s="39">
        <f t="shared" si="1"/>
        <v>25890304.880000006</v>
      </c>
      <c r="I43" s="46"/>
    </row>
    <row r="44" spans="2:9" s="8" customFormat="1" ht="18" customHeight="1" x14ac:dyDescent="0.25">
      <c r="B44" s="12">
        <v>44784</v>
      </c>
      <c r="C44" s="51">
        <v>667</v>
      </c>
      <c r="D44" s="51" t="s">
        <v>12</v>
      </c>
      <c r="E44" s="52" t="s">
        <v>57</v>
      </c>
      <c r="F44" s="39"/>
      <c r="G44" s="39">
        <f>-121735.32-73363.78-16397.4</f>
        <v>-211496.5</v>
      </c>
      <c r="H44" s="39">
        <f t="shared" si="1"/>
        <v>25678808.380000006</v>
      </c>
      <c r="I44" s="46"/>
    </row>
    <row r="45" spans="2:9" s="8" customFormat="1" ht="18" customHeight="1" x14ac:dyDescent="0.25">
      <c r="B45" s="12">
        <v>44784</v>
      </c>
      <c r="C45" s="51">
        <v>667</v>
      </c>
      <c r="D45" s="51" t="s">
        <v>11</v>
      </c>
      <c r="E45" s="52" t="s">
        <v>57</v>
      </c>
      <c r="F45" s="39"/>
      <c r="G45" s="39">
        <f>-127400.65-73467.25-16420.53</f>
        <v>-217288.43</v>
      </c>
      <c r="H45" s="39">
        <f t="shared" si="1"/>
        <v>25461519.950000007</v>
      </c>
      <c r="I45" s="46"/>
    </row>
    <row r="46" spans="2:9" s="8" customFormat="1" ht="18" customHeight="1" x14ac:dyDescent="0.25">
      <c r="B46" s="12">
        <v>44784</v>
      </c>
      <c r="C46" s="51">
        <v>667</v>
      </c>
      <c r="D46" s="51" t="s">
        <v>13</v>
      </c>
      <c r="E46" s="52" t="s">
        <v>57</v>
      </c>
      <c r="F46" s="39"/>
      <c r="G46" s="39">
        <f>-17999.1-11220.6-2595.9</f>
        <v>-31815.599999999999</v>
      </c>
      <c r="H46" s="39">
        <f t="shared" si="1"/>
        <v>25429704.350000005</v>
      </c>
      <c r="I46" s="46"/>
    </row>
    <row r="47" spans="2:9" s="8" customFormat="1" ht="18" customHeight="1" x14ac:dyDescent="0.25">
      <c r="B47" s="12">
        <v>44784</v>
      </c>
      <c r="C47" s="51">
        <v>670</v>
      </c>
      <c r="D47" s="51" t="s">
        <v>10</v>
      </c>
      <c r="E47" s="52" t="s">
        <v>78</v>
      </c>
      <c r="F47" s="39"/>
      <c r="G47" s="39">
        <v>-44395.09</v>
      </c>
      <c r="H47" s="39">
        <f t="shared" si="1"/>
        <v>25385309.260000005</v>
      </c>
      <c r="I47" s="46"/>
    </row>
    <row r="48" spans="2:9" s="8" customFormat="1" ht="18" customHeight="1" x14ac:dyDescent="0.25">
      <c r="B48" s="12">
        <v>44790</v>
      </c>
      <c r="C48" s="51">
        <v>682</v>
      </c>
      <c r="D48" s="51" t="s">
        <v>76</v>
      </c>
      <c r="E48" s="52" t="s">
        <v>79</v>
      </c>
      <c r="F48" s="39"/>
      <c r="G48" s="39">
        <v>-34343.97</v>
      </c>
      <c r="H48" s="39">
        <f t="shared" si="1"/>
        <v>25350965.290000007</v>
      </c>
      <c r="I48" s="46"/>
    </row>
    <row r="49" spans="2:9" s="8" customFormat="1" ht="18" customHeight="1" x14ac:dyDescent="0.25">
      <c r="B49" s="12">
        <v>44797</v>
      </c>
      <c r="C49" s="51">
        <v>699</v>
      </c>
      <c r="D49" s="51" t="s">
        <v>61</v>
      </c>
      <c r="E49" s="52" t="s">
        <v>71</v>
      </c>
      <c r="F49" s="39"/>
      <c r="G49" s="39">
        <v>-160078.79999999999</v>
      </c>
      <c r="H49" s="39">
        <f t="shared" si="1"/>
        <v>25190886.490000006</v>
      </c>
      <c r="I49" s="46"/>
    </row>
    <row r="50" spans="2:9" s="8" customFormat="1" ht="18" customHeight="1" x14ac:dyDescent="0.25">
      <c r="B50" s="12">
        <v>44797</v>
      </c>
      <c r="C50" s="51">
        <v>703</v>
      </c>
      <c r="D50" s="51" t="s">
        <v>52</v>
      </c>
      <c r="E50" s="52" t="s">
        <v>80</v>
      </c>
      <c r="F50" s="39"/>
      <c r="G50" s="39">
        <v>-20060</v>
      </c>
      <c r="H50" s="39">
        <f t="shared" si="1"/>
        <v>25170826.490000006</v>
      </c>
      <c r="I50" s="46"/>
    </row>
    <row r="51" spans="2:9" s="8" customFormat="1" ht="18" customHeight="1" x14ac:dyDescent="0.25">
      <c r="B51" s="12">
        <v>44797</v>
      </c>
      <c r="C51" s="51">
        <v>703</v>
      </c>
      <c r="D51" s="51" t="s">
        <v>76</v>
      </c>
      <c r="E51" s="52" t="s">
        <v>80</v>
      </c>
      <c r="F51" s="39"/>
      <c r="G51" s="39">
        <v>-5310</v>
      </c>
      <c r="H51" s="39">
        <f t="shared" si="1"/>
        <v>25165516.490000006</v>
      </c>
      <c r="I51" s="46"/>
    </row>
    <row r="52" spans="2:9" s="8" customFormat="1" ht="18" customHeight="1" x14ac:dyDescent="0.25">
      <c r="B52" s="12">
        <v>44798</v>
      </c>
      <c r="C52" s="51">
        <v>706</v>
      </c>
      <c r="D52" s="51" t="s">
        <v>81</v>
      </c>
      <c r="E52" s="52" t="s">
        <v>82</v>
      </c>
      <c r="F52" s="39"/>
      <c r="G52" s="39">
        <v>-88619.93</v>
      </c>
      <c r="H52" s="39">
        <f t="shared" si="1"/>
        <v>25076896.560000006</v>
      </c>
      <c r="I52" s="46"/>
    </row>
    <row r="53" spans="2:9" s="8" customFormat="1" ht="18" customHeight="1" x14ac:dyDescent="0.25">
      <c r="B53" s="12">
        <v>44799</v>
      </c>
      <c r="C53" s="51">
        <v>710</v>
      </c>
      <c r="D53" s="51" t="s">
        <v>16</v>
      </c>
      <c r="E53" s="52" t="s">
        <v>83</v>
      </c>
      <c r="F53" s="39"/>
      <c r="G53" s="39">
        <v>-221084</v>
      </c>
      <c r="H53" s="39">
        <f t="shared" si="1"/>
        <v>24855812.560000006</v>
      </c>
      <c r="I53" s="46"/>
    </row>
    <row r="54" spans="2:9" s="8" customFormat="1" ht="18" customHeight="1" x14ac:dyDescent="0.25">
      <c r="B54" s="12">
        <v>44803</v>
      </c>
      <c r="C54" s="51">
        <v>712</v>
      </c>
      <c r="D54" s="51" t="s">
        <v>84</v>
      </c>
      <c r="E54" s="52" t="s">
        <v>57</v>
      </c>
      <c r="F54" s="39"/>
      <c r="G54" s="39">
        <v>-30456.85</v>
      </c>
      <c r="H54" s="39">
        <f t="shared" si="1"/>
        <v>24825355.710000005</v>
      </c>
      <c r="I54" s="46"/>
    </row>
    <row r="55" spans="2:9" s="8" customFormat="1" ht="18" customHeight="1" x14ac:dyDescent="0.25">
      <c r="B55" s="12">
        <v>44774</v>
      </c>
      <c r="C55" s="51">
        <v>24280</v>
      </c>
      <c r="D55" s="51" t="s">
        <v>17</v>
      </c>
      <c r="E55" s="52" t="s">
        <v>85</v>
      </c>
      <c r="F55" s="39"/>
      <c r="G55" s="39">
        <v>-4100</v>
      </c>
      <c r="H55" s="39">
        <f t="shared" si="1"/>
        <v>24821255.710000005</v>
      </c>
      <c r="I55" s="46"/>
    </row>
    <row r="56" spans="2:9" s="8" customFormat="1" ht="18" customHeight="1" x14ac:dyDescent="0.25">
      <c r="B56" s="12">
        <v>44774</v>
      </c>
      <c r="C56" s="51">
        <v>24281</v>
      </c>
      <c r="D56" s="51" t="s">
        <v>17</v>
      </c>
      <c r="E56" s="52" t="s">
        <v>86</v>
      </c>
      <c r="F56" s="39"/>
      <c r="G56" s="39">
        <v>-5750</v>
      </c>
      <c r="H56" s="39">
        <f t="shared" si="1"/>
        <v>24815505.710000005</v>
      </c>
      <c r="I56" s="46"/>
    </row>
    <row r="57" spans="2:9" s="8" customFormat="1" ht="18" customHeight="1" x14ac:dyDescent="0.25">
      <c r="B57" s="12">
        <v>44774</v>
      </c>
      <c r="C57" s="51">
        <v>24282</v>
      </c>
      <c r="D57" s="51" t="s">
        <v>17</v>
      </c>
      <c r="E57" s="52" t="s">
        <v>87</v>
      </c>
      <c r="F57" s="39"/>
      <c r="G57" s="39">
        <v>-5750</v>
      </c>
      <c r="H57" s="39">
        <f t="shared" si="1"/>
        <v>24809755.710000005</v>
      </c>
      <c r="I57" s="46"/>
    </row>
    <row r="58" spans="2:9" s="8" customFormat="1" x14ac:dyDescent="0.25">
      <c r="B58" s="12">
        <v>44774</v>
      </c>
      <c r="C58" s="51">
        <v>24283</v>
      </c>
      <c r="D58" s="51"/>
      <c r="E58" s="52" t="s">
        <v>68</v>
      </c>
      <c r="F58" s="39"/>
      <c r="G58" s="39">
        <v>0</v>
      </c>
      <c r="H58" s="39">
        <f t="shared" si="1"/>
        <v>24809755.710000005</v>
      </c>
      <c r="I58" s="46"/>
    </row>
    <row r="59" spans="2:9" s="8" customFormat="1" ht="18" customHeight="1" x14ac:dyDescent="0.25">
      <c r="B59" s="12">
        <v>44775</v>
      </c>
      <c r="C59" s="51">
        <v>24284</v>
      </c>
      <c r="D59" s="51" t="s">
        <v>17</v>
      </c>
      <c r="E59" s="52" t="s">
        <v>88</v>
      </c>
      <c r="F59" s="39"/>
      <c r="G59" s="39">
        <v>-4100</v>
      </c>
      <c r="H59" s="39">
        <f t="shared" si="1"/>
        <v>24805655.710000005</v>
      </c>
      <c r="I59" s="46"/>
    </row>
    <row r="60" spans="2:9" s="8" customFormat="1" ht="18" customHeight="1" x14ac:dyDescent="0.25">
      <c r="B60" s="12">
        <v>44776</v>
      </c>
      <c r="C60" s="51">
        <v>24285</v>
      </c>
      <c r="D60" s="51" t="s">
        <v>59</v>
      </c>
      <c r="E60" s="52" t="s">
        <v>58</v>
      </c>
      <c r="F60" s="39"/>
      <c r="G60" s="39">
        <v>-311.55</v>
      </c>
      <c r="H60" s="39">
        <f t="shared" si="1"/>
        <v>24805344.160000004</v>
      </c>
      <c r="I60" s="46"/>
    </row>
    <row r="61" spans="2:9" s="8" customFormat="1" ht="18" customHeight="1" x14ac:dyDescent="0.25">
      <c r="B61" s="12">
        <v>44776</v>
      </c>
      <c r="C61" s="51">
        <v>24285</v>
      </c>
      <c r="D61" s="51" t="s">
        <v>60</v>
      </c>
      <c r="E61" s="52" t="s">
        <v>58</v>
      </c>
      <c r="F61" s="39"/>
      <c r="G61" s="39">
        <v>-3000</v>
      </c>
      <c r="H61" s="39">
        <f t="shared" si="1"/>
        <v>24802344.160000004</v>
      </c>
      <c r="I61" s="46"/>
    </row>
    <row r="62" spans="2:9" s="8" customFormat="1" ht="18" customHeight="1" x14ac:dyDescent="0.25">
      <c r="B62" s="12">
        <v>44776</v>
      </c>
      <c r="C62" s="51">
        <v>24285</v>
      </c>
      <c r="D62" s="51" t="s">
        <v>16</v>
      </c>
      <c r="E62" s="52" t="s">
        <v>58</v>
      </c>
      <c r="F62" s="39"/>
      <c r="G62" s="39">
        <v>-3220</v>
      </c>
      <c r="H62" s="39">
        <f t="shared" si="1"/>
        <v>24799124.160000004</v>
      </c>
      <c r="I62" s="46"/>
    </row>
    <row r="63" spans="2:9" s="8" customFormat="1" ht="18" customHeight="1" x14ac:dyDescent="0.25">
      <c r="B63" s="12">
        <v>44776</v>
      </c>
      <c r="C63" s="51">
        <v>24285</v>
      </c>
      <c r="D63" s="51" t="s">
        <v>51</v>
      </c>
      <c r="E63" s="52" t="s">
        <v>58</v>
      </c>
      <c r="F63" s="39"/>
      <c r="G63" s="39">
        <v>-740</v>
      </c>
      <c r="H63" s="39">
        <f t="shared" si="1"/>
        <v>24798384.160000004</v>
      </c>
      <c r="I63" s="46"/>
    </row>
    <row r="64" spans="2:9" s="8" customFormat="1" ht="18" customHeight="1" x14ac:dyDescent="0.25">
      <c r="B64" s="12">
        <v>44776</v>
      </c>
      <c r="C64" s="51">
        <v>24285</v>
      </c>
      <c r="D64" s="51" t="s">
        <v>52</v>
      </c>
      <c r="E64" s="52" t="s">
        <v>58</v>
      </c>
      <c r="F64" s="39"/>
      <c r="G64" s="39">
        <v>-975</v>
      </c>
      <c r="H64" s="39">
        <f t="shared" si="1"/>
        <v>24797409.160000004</v>
      </c>
      <c r="I64" s="46"/>
    </row>
    <row r="65" spans="2:9" s="8" customFormat="1" ht="18" customHeight="1" x14ac:dyDescent="0.25">
      <c r="B65" s="12">
        <v>44776</v>
      </c>
      <c r="C65" s="51">
        <v>24285</v>
      </c>
      <c r="D65" s="51" t="s">
        <v>89</v>
      </c>
      <c r="E65" s="52" t="s">
        <v>58</v>
      </c>
      <c r="F65" s="39"/>
      <c r="G65" s="39">
        <v>-4049.75</v>
      </c>
      <c r="H65" s="39">
        <f t="shared" si="1"/>
        <v>24793359.410000004</v>
      </c>
      <c r="I65" s="46"/>
    </row>
    <row r="66" spans="2:9" s="8" customFormat="1" ht="18" customHeight="1" x14ac:dyDescent="0.25">
      <c r="B66" s="12">
        <v>44776</v>
      </c>
      <c r="C66" s="51">
        <v>24285</v>
      </c>
      <c r="D66" s="51" t="s">
        <v>67</v>
      </c>
      <c r="E66" s="52" t="s">
        <v>58</v>
      </c>
      <c r="F66" s="39"/>
      <c r="G66" s="39">
        <v>-1560</v>
      </c>
      <c r="H66" s="39">
        <f t="shared" si="1"/>
        <v>24791799.410000004</v>
      </c>
      <c r="I66" s="46"/>
    </row>
    <row r="67" spans="2:9" s="8" customFormat="1" ht="18" customHeight="1" x14ac:dyDescent="0.25">
      <c r="B67" s="12">
        <v>44776</v>
      </c>
      <c r="C67" s="51">
        <v>24285</v>
      </c>
      <c r="D67" s="51" t="s">
        <v>17</v>
      </c>
      <c r="E67" s="52" t="s">
        <v>58</v>
      </c>
      <c r="F67" s="39"/>
      <c r="G67" s="39">
        <v>-14100</v>
      </c>
      <c r="H67" s="39">
        <f t="shared" si="1"/>
        <v>24777699.410000004</v>
      </c>
      <c r="I67" s="46"/>
    </row>
    <row r="68" spans="2:9" s="8" customFormat="1" ht="20.25" customHeight="1" x14ac:dyDescent="0.25">
      <c r="B68" s="12">
        <v>44788</v>
      </c>
      <c r="C68" s="51">
        <v>24286</v>
      </c>
      <c r="D68" s="51" t="s">
        <v>60</v>
      </c>
      <c r="E68" s="52" t="s">
        <v>58</v>
      </c>
      <c r="F68" s="39"/>
      <c r="G68" s="39">
        <v>-1500</v>
      </c>
      <c r="H68" s="39">
        <f t="shared" si="1"/>
        <v>24776199.410000004</v>
      </c>
      <c r="I68" s="46"/>
    </row>
    <row r="69" spans="2:9" s="8" customFormat="1" ht="18" customHeight="1" x14ac:dyDescent="0.25">
      <c r="B69" s="12">
        <v>44788</v>
      </c>
      <c r="C69" s="51">
        <v>24286</v>
      </c>
      <c r="D69" s="51" t="s">
        <v>16</v>
      </c>
      <c r="E69" s="52" t="s">
        <v>58</v>
      </c>
      <c r="F69" s="39"/>
      <c r="G69" s="39">
        <v>-22463.47</v>
      </c>
      <c r="H69" s="39">
        <f t="shared" si="1"/>
        <v>24753735.940000005</v>
      </c>
      <c r="I69" s="46"/>
    </row>
    <row r="70" spans="2:9" s="8" customFormat="1" ht="18" customHeight="1" x14ac:dyDescent="0.25">
      <c r="B70" s="12">
        <v>44788</v>
      </c>
      <c r="C70" s="51">
        <v>24286</v>
      </c>
      <c r="D70" s="51" t="s">
        <v>51</v>
      </c>
      <c r="E70" s="52" t="s">
        <v>58</v>
      </c>
      <c r="F70" s="39"/>
      <c r="G70" s="39">
        <v>-1277.5999999999999</v>
      </c>
      <c r="H70" s="39">
        <f t="shared" si="1"/>
        <v>24752458.340000004</v>
      </c>
      <c r="I70" s="46"/>
    </row>
    <row r="71" spans="2:9" s="8" customFormat="1" ht="18" customHeight="1" x14ac:dyDescent="0.25">
      <c r="B71" s="12">
        <v>44788</v>
      </c>
      <c r="C71" s="51">
        <v>24286</v>
      </c>
      <c r="D71" s="51" t="s">
        <v>90</v>
      </c>
      <c r="E71" s="52" t="s">
        <v>58</v>
      </c>
      <c r="F71" s="39"/>
      <c r="G71" s="15">
        <v>-3925</v>
      </c>
      <c r="H71" s="39">
        <f t="shared" si="1"/>
        <v>24748533.340000004</v>
      </c>
      <c r="I71" s="46"/>
    </row>
    <row r="72" spans="2:9" s="8" customFormat="1" ht="18" customHeight="1" x14ac:dyDescent="0.25">
      <c r="B72" s="12">
        <v>44788</v>
      </c>
      <c r="C72" s="51">
        <v>24286</v>
      </c>
      <c r="D72" s="51" t="s">
        <v>17</v>
      </c>
      <c r="E72" s="52" t="s">
        <v>58</v>
      </c>
      <c r="F72" s="39"/>
      <c r="G72" s="15">
        <v>-4700</v>
      </c>
      <c r="H72" s="39">
        <f t="shared" si="1"/>
        <v>24743833.340000004</v>
      </c>
      <c r="I72" s="46"/>
    </row>
    <row r="73" spans="2:9" s="8" customFormat="1" ht="18" customHeight="1" x14ac:dyDescent="0.25">
      <c r="B73" s="12">
        <v>44792</v>
      </c>
      <c r="C73" s="51">
        <v>24287</v>
      </c>
      <c r="D73" s="51" t="s">
        <v>17</v>
      </c>
      <c r="E73" s="52" t="s">
        <v>91</v>
      </c>
      <c r="F73" s="39"/>
      <c r="G73" s="15">
        <v>-9800</v>
      </c>
      <c r="H73" s="39">
        <f t="shared" si="1"/>
        <v>24734033.340000004</v>
      </c>
      <c r="I73" s="46"/>
    </row>
    <row r="74" spans="2:9" s="8" customFormat="1" ht="18" customHeight="1" x14ac:dyDescent="0.25">
      <c r="B74" s="12">
        <v>44796</v>
      </c>
      <c r="C74" s="51">
        <v>24288</v>
      </c>
      <c r="D74" s="51" t="s">
        <v>59</v>
      </c>
      <c r="E74" s="52" t="s">
        <v>58</v>
      </c>
      <c r="F74" s="39"/>
      <c r="G74" s="15">
        <v>-725.88</v>
      </c>
      <c r="H74" s="39">
        <f t="shared" si="1"/>
        <v>24733307.460000005</v>
      </c>
      <c r="I74" s="46"/>
    </row>
    <row r="75" spans="2:9" s="8" customFormat="1" ht="18" customHeight="1" x14ac:dyDescent="0.25">
      <c r="B75" s="12">
        <v>44796</v>
      </c>
      <c r="C75" s="51">
        <v>24288</v>
      </c>
      <c r="D75" s="51" t="s">
        <v>60</v>
      </c>
      <c r="E75" s="52" t="s">
        <v>58</v>
      </c>
      <c r="F75" s="39"/>
      <c r="G75" s="15">
        <v>-1500</v>
      </c>
      <c r="H75" s="39">
        <f t="shared" si="1"/>
        <v>24731807.460000005</v>
      </c>
      <c r="I75" s="46"/>
    </row>
    <row r="76" spans="2:9" s="8" customFormat="1" ht="18" customHeight="1" x14ac:dyDescent="0.25">
      <c r="B76" s="12">
        <v>44796</v>
      </c>
      <c r="C76" s="51">
        <v>24288</v>
      </c>
      <c r="D76" s="51" t="s">
        <v>16</v>
      </c>
      <c r="E76" s="52" t="s">
        <v>58</v>
      </c>
      <c r="F76" s="39"/>
      <c r="G76" s="15">
        <v>-2864.98</v>
      </c>
      <c r="H76" s="39">
        <f t="shared" si="1"/>
        <v>24728942.480000004</v>
      </c>
      <c r="I76" s="46"/>
    </row>
    <row r="77" spans="2:9" s="8" customFormat="1" ht="18" customHeight="1" x14ac:dyDescent="0.25">
      <c r="B77" s="12">
        <v>44796</v>
      </c>
      <c r="C77" s="51">
        <v>24288</v>
      </c>
      <c r="D77" s="51" t="s">
        <v>92</v>
      </c>
      <c r="E77" s="52" t="s">
        <v>58</v>
      </c>
      <c r="F77" s="39"/>
      <c r="G77" s="15">
        <v>-3999.99</v>
      </c>
      <c r="H77" s="39">
        <f t="shared" si="1"/>
        <v>24724942.490000006</v>
      </c>
      <c r="I77" s="46"/>
    </row>
    <row r="78" spans="2:9" s="8" customFormat="1" ht="18" customHeight="1" x14ac:dyDescent="0.25">
      <c r="B78" s="12">
        <v>44796</v>
      </c>
      <c r="C78" s="51">
        <v>24288</v>
      </c>
      <c r="D78" s="51" t="s">
        <v>93</v>
      </c>
      <c r="E78" s="52" t="s">
        <v>58</v>
      </c>
      <c r="F78" s="39"/>
      <c r="G78" s="15">
        <v>-3540</v>
      </c>
      <c r="H78" s="39">
        <f t="shared" si="1"/>
        <v>24721402.490000006</v>
      </c>
      <c r="I78" s="46"/>
    </row>
    <row r="79" spans="2:9" s="8" customFormat="1" ht="18" customHeight="1" x14ac:dyDescent="0.25">
      <c r="B79" s="12">
        <v>44796</v>
      </c>
      <c r="C79" s="51">
        <v>24288</v>
      </c>
      <c r="D79" s="51" t="s">
        <v>76</v>
      </c>
      <c r="E79" s="52" t="s">
        <v>58</v>
      </c>
      <c r="F79" s="39"/>
      <c r="G79" s="15">
        <v>-1960</v>
      </c>
      <c r="H79" s="39">
        <f t="shared" si="1"/>
        <v>24719442.490000006</v>
      </c>
      <c r="I79" s="46"/>
    </row>
    <row r="80" spans="2:9" s="8" customFormat="1" x14ac:dyDescent="0.25">
      <c r="B80" s="12">
        <v>44796</v>
      </c>
      <c r="C80" s="51">
        <v>24288</v>
      </c>
      <c r="D80" s="51" t="s">
        <v>17</v>
      </c>
      <c r="E80" s="52" t="s">
        <v>58</v>
      </c>
      <c r="F80" s="39"/>
      <c r="G80" s="15">
        <v>-11450</v>
      </c>
      <c r="H80" s="39">
        <f t="shared" si="1"/>
        <v>24707992.490000006</v>
      </c>
      <c r="I80" s="47"/>
    </row>
    <row r="81" spans="1:9" s="8" customFormat="1" x14ac:dyDescent="0.25">
      <c r="B81" s="12"/>
      <c r="C81" s="51"/>
      <c r="D81" s="51"/>
      <c r="E81" s="53" t="s">
        <v>94</v>
      </c>
      <c r="F81" s="39"/>
      <c r="G81" s="15">
        <v>-344.9</v>
      </c>
      <c r="H81" s="39">
        <f t="shared" si="1"/>
        <v>24707647.590000007</v>
      </c>
      <c r="I81" s="47"/>
    </row>
    <row r="82" spans="1:9" s="8" customFormat="1" x14ac:dyDescent="0.25">
      <c r="B82" s="65" t="s">
        <v>39</v>
      </c>
      <c r="C82" s="66"/>
      <c r="D82" s="66"/>
      <c r="E82" s="67"/>
      <c r="F82" s="18">
        <f>SUM(F15:F81)</f>
        <v>9196487.6500000004</v>
      </c>
      <c r="G82" s="18">
        <f>SUM(G15:G81)</f>
        <v>-5886165.0599999977</v>
      </c>
      <c r="H82" s="18">
        <f>$H81</f>
        <v>24707647.590000007</v>
      </c>
      <c r="I82" s="47"/>
    </row>
    <row r="83" spans="1:9" s="8" customFormat="1" x14ac:dyDescent="0.25">
      <c r="B83" s="12">
        <v>44804</v>
      </c>
      <c r="C83" s="13"/>
      <c r="D83" s="13">
        <v>4</v>
      </c>
      <c r="E83" s="19" t="s">
        <v>18</v>
      </c>
      <c r="F83" s="20">
        <v>0</v>
      </c>
      <c r="G83" s="20">
        <v>0</v>
      </c>
      <c r="H83" s="21">
        <f>+H82+F83+G83</f>
        <v>24707647.590000007</v>
      </c>
      <c r="I83" s="47"/>
    </row>
    <row r="84" spans="1:9" s="8" customFormat="1" x14ac:dyDescent="0.25">
      <c r="B84" s="12">
        <v>44804</v>
      </c>
      <c r="C84" s="13"/>
      <c r="D84" s="13" t="s">
        <v>19</v>
      </c>
      <c r="E84" s="22" t="s">
        <v>20</v>
      </c>
      <c r="F84" s="20">
        <v>0</v>
      </c>
      <c r="G84" s="20"/>
      <c r="H84" s="21">
        <f t="shared" ref="H84:H91" si="2">+H83+F84+G84</f>
        <v>24707647.590000007</v>
      </c>
      <c r="I84" s="47"/>
    </row>
    <row r="85" spans="1:9" s="8" customFormat="1" ht="31.5" x14ac:dyDescent="0.25">
      <c r="B85" s="12">
        <v>44804</v>
      </c>
      <c r="C85" s="13"/>
      <c r="D85" s="13" t="s">
        <v>21</v>
      </c>
      <c r="E85" s="23" t="s">
        <v>22</v>
      </c>
      <c r="F85" s="24">
        <v>3310321</v>
      </c>
      <c r="G85" s="24">
        <v>0</v>
      </c>
      <c r="H85" s="21">
        <f t="shared" si="2"/>
        <v>28017968.590000007</v>
      </c>
      <c r="I85" s="47"/>
    </row>
    <row r="86" spans="1:9" s="8" customFormat="1" ht="31.5" x14ac:dyDescent="0.25">
      <c r="B86" s="12">
        <v>44804</v>
      </c>
      <c r="C86" s="13"/>
      <c r="D86" s="13" t="s">
        <v>23</v>
      </c>
      <c r="E86" s="23" t="s">
        <v>24</v>
      </c>
      <c r="F86" s="24">
        <v>0</v>
      </c>
      <c r="G86" s="24">
        <v>0</v>
      </c>
      <c r="H86" s="21">
        <f t="shared" si="2"/>
        <v>28017968.590000007</v>
      </c>
      <c r="I86" s="47"/>
    </row>
    <row r="87" spans="1:9" s="8" customFormat="1" x14ac:dyDescent="0.25">
      <c r="B87" s="12">
        <v>44804</v>
      </c>
      <c r="C87" s="13"/>
      <c r="D87" s="13" t="s">
        <v>25</v>
      </c>
      <c r="E87" s="22" t="s">
        <v>26</v>
      </c>
      <c r="F87" s="20">
        <v>5275</v>
      </c>
      <c r="G87" s="20"/>
      <c r="H87" s="21">
        <f t="shared" si="2"/>
        <v>28023243.590000007</v>
      </c>
      <c r="I87" s="47"/>
    </row>
    <row r="88" spans="1:9" x14ac:dyDescent="0.25">
      <c r="A88" s="8"/>
      <c r="B88" s="12">
        <v>44804</v>
      </c>
      <c r="C88" s="13"/>
      <c r="D88" s="13" t="s">
        <v>27</v>
      </c>
      <c r="E88" s="23" t="s">
        <v>28</v>
      </c>
      <c r="F88" s="24"/>
      <c r="G88" s="24">
        <v>0</v>
      </c>
      <c r="H88" s="21">
        <f t="shared" si="2"/>
        <v>28023243.590000007</v>
      </c>
    </row>
    <row r="89" spans="1:9" x14ac:dyDescent="0.25">
      <c r="A89" s="8"/>
      <c r="B89" s="12">
        <v>44804</v>
      </c>
      <c r="C89" s="13"/>
      <c r="D89" s="13" t="s">
        <v>29</v>
      </c>
      <c r="E89" s="23" t="s">
        <v>30</v>
      </c>
      <c r="F89" s="24">
        <v>0</v>
      </c>
      <c r="G89" s="24">
        <v>0</v>
      </c>
      <c r="H89" s="21">
        <f t="shared" si="2"/>
        <v>28023243.590000007</v>
      </c>
    </row>
    <row r="90" spans="1:9" x14ac:dyDescent="0.25">
      <c r="B90" s="12">
        <v>44804</v>
      </c>
      <c r="C90" s="13"/>
      <c r="D90" s="13" t="s">
        <v>31</v>
      </c>
      <c r="E90" s="22" t="s">
        <v>32</v>
      </c>
      <c r="F90" s="20">
        <v>0</v>
      </c>
      <c r="G90" s="20">
        <v>0</v>
      </c>
      <c r="H90" s="21">
        <f t="shared" si="2"/>
        <v>28023243.590000007</v>
      </c>
    </row>
    <row r="91" spans="1:9" ht="31.5" x14ac:dyDescent="0.25">
      <c r="B91" s="12">
        <v>44804</v>
      </c>
      <c r="C91" s="13"/>
      <c r="D91" s="13" t="s">
        <v>33</v>
      </c>
      <c r="E91" s="23" t="s">
        <v>34</v>
      </c>
      <c r="F91" s="24">
        <v>0</v>
      </c>
      <c r="G91" s="24">
        <v>0</v>
      </c>
      <c r="H91" s="21">
        <f t="shared" si="2"/>
        <v>28023243.590000007</v>
      </c>
    </row>
    <row r="92" spans="1:9" x14ac:dyDescent="0.25">
      <c r="B92" s="12">
        <v>44804</v>
      </c>
      <c r="C92" s="25"/>
      <c r="D92" s="25"/>
      <c r="E92" s="26" t="s">
        <v>35</v>
      </c>
      <c r="F92" s="27">
        <v>0</v>
      </c>
      <c r="G92" s="27">
        <v>0</v>
      </c>
      <c r="H92" s="28">
        <f>+H91</f>
        <v>28023243.590000007</v>
      </c>
    </row>
    <row r="93" spans="1:9" x14ac:dyDescent="0.25">
      <c r="B93" s="54" t="s">
        <v>38</v>
      </c>
      <c r="C93" s="55"/>
      <c r="D93" s="55"/>
      <c r="E93" s="56"/>
      <c r="F93" s="29">
        <f>SUM(F15:F81)</f>
        <v>9196487.6500000004</v>
      </c>
      <c r="G93" s="29">
        <f>SUM(G17:G81)</f>
        <v>-5886165.0599999977</v>
      </c>
      <c r="H93" s="30">
        <f>$H81</f>
        <v>24707647.590000007</v>
      </c>
    </row>
    <row r="94" spans="1:9" x14ac:dyDescent="0.25">
      <c r="B94" s="31" t="s">
        <v>36</v>
      </c>
      <c r="C94" s="32"/>
      <c r="D94" s="32"/>
      <c r="E94" s="33"/>
      <c r="F94" s="34"/>
      <c r="G94" s="35"/>
      <c r="H94" s="33"/>
    </row>
    <row r="95" spans="1:9" x14ac:dyDescent="0.25">
      <c r="B95" s="31" t="s">
        <v>95</v>
      </c>
      <c r="C95" s="32"/>
      <c r="D95" s="32"/>
      <c r="E95" s="33"/>
      <c r="F95" s="34"/>
      <c r="G95" s="35"/>
      <c r="H95" s="33"/>
    </row>
    <row r="96" spans="1:9" x14ac:dyDescent="0.25">
      <c r="B96" s="31" t="s">
        <v>96</v>
      </c>
      <c r="C96" s="32"/>
      <c r="D96" s="32"/>
      <c r="E96" s="33"/>
      <c r="F96" s="34"/>
      <c r="G96" s="35"/>
      <c r="H96" s="33"/>
    </row>
    <row r="97" spans="2:8" x14ac:dyDescent="0.25">
      <c r="B97" s="31"/>
      <c r="C97" s="32"/>
      <c r="D97" s="32"/>
      <c r="E97" s="33"/>
      <c r="F97" s="34"/>
      <c r="G97" s="35"/>
      <c r="H97" s="33"/>
    </row>
    <row r="98" spans="2:8" x14ac:dyDescent="0.25">
      <c r="B98" s="31"/>
      <c r="C98" s="32"/>
      <c r="D98" s="32"/>
      <c r="E98" s="33"/>
      <c r="F98" s="34"/>
      <c r="G98" s="35"/>
      <c r="H98" s="33"/>
    </row>
    <row r="99" spans="2:8" x14ac:dyDescent="0.25">
      <c r="B99" s="31"/>
      <c r="C99" s="32"/>
      <c r="D99" s="32"/>
      <c r="E99" s="33"/>
      <c r="F99" s="34"/>
      <c r="G99" s="35"/>
      <c r="H99" s="33"/>
    </row>
    <row r="100" spans="2:8" x14ac:dyDescent="0.25">
      <c r="B100" s="31"/>
      <c r="C100" s="32"/>
      <c r="D100" s="32"/>
      <c r="E100" s="33"/>
      <c r="F100" s="34"/>
      <c r="G100" s="35"/>
      <c r="H100" s="33"/>
    </row>
    <row r="101" spans="2:8" x14ac:dyDescent="0.25">
      <c r="B101" s="33"/>
      <c r="C101" s="32"/>
      <c r="D101" s="32"/>
      <c r="E101" s="33"/>
      <c r="F101" s="34"/>
      <c r="G101" s="35"/>
      <c r="H101" s="33"/>
    </row>
    <row r="102" spans="2:8" x14ac:dyDescent="0.25">
      <c r="B102" s="36" t="s">
        <v>37</v>
      </c>
      <c r="C102" s="8"/>
      <c r="D102" s="37"/>
      <c r="E102" s="1"/>
      <c r="F102" s="8"/>
      <c r="G102" s="36"/>
      <c r="H102" s="8"/>
    </row>
    <row r="103" spans="2:8" x14ac:dyDescent="0.25">
      <c r="B103" s="17" t="s">
        <v>43</v>
      </c>
      <c r="C103" s="8"/>
      <c r="D103" s="1"/>
      <c r="E103" s="1"/>
      <c r="F103" s="8"/>
      <c r="G103" s="17"/>
      <c r="H103" s="8"/>
    </row>
    <row r="104" spans="2:8" x14ac:dyDescent="0.25">
      <c r="B104" s="38" t="s">
        <v>44</v>
      </c>
      <c r="C104" s="8"/>
      <c r="D104" s="1"/>
      <c r="E104" s="1"/>
      <c r="F104" s="8"/>
      <c r="G104" s="38"/>
      <c r="H104" s="8"/>
    </row>
  </sheetData>
  <mergeCells count="11">
    <mergeCell ref="B93:E93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  <mergeCell ref="B82:E82"/>
  </mergeCells>
  <printOptions horizontalCentered="1"/>
  <pageMargins left="0.70866141732283472" right="0.70866141732283472" top="0.39370078740157483" bottom="0.74803149606299213" header="0.31496062992125984" footer="0.31496062992125984"/>
  <pageSetup paperSize="8" scale="72" fitToWidth="0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Junio.2022 OAI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Maydoli Mateo</cp:lastModifiedBy>
  <cp:lastPrinted>2022-09-13T20:09:10Z</cp:lastPrinted>
  <dcterms:created xsi:type="dcterms:W3CDTF">2022-04-04T13:01:07Z</dcterms:created>
  <dcterms:modified xsi:type="dcterms:W3CDTF">2022-09-13T20:09:41Z</dcterms:modified>
</cp:coreProperties>
</file>