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3\datos abiertos\"/>
    </mc:Choice>
  </mc:AlternateContent>
  <bookViews>
    <workbookView xWindow="0" yWindow="0" windowWidth="28800" windowHeight="1218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84" i="1" l="1"/>
  <c r="Q683" i="1"/>
  <c r="M682" i="1"/>
  <c r="P682" i="1" s="1"/>
  <c r="G682" i="1"/>
  <c r="M681" i="1"/>
  <c r="P681" i="1" s="1"/>
  <c r="G681" i="1"/>
  <c r="M680" i="1"/>
  <c r="P680" i="1" s="1"/>
  <c r="G680" i="1"/>
  <c r="M679" i="1"/>
  <c r="P679" i="1" s="1"/>
  <c r="K679" i="1"/>
  <c r="G679" i="1"/>
  <c r="M678" i="1"/>
  <c r="P678" i="1" s="1"/>
  <c r="K678" i="1"/>
  <c r="G678" i="1"/>
  <c r="M677" i="1"/>
  <c r="P677" i="1" s="1"/>
  <c r="K677" i="1"/>
  <c r="G677" i="1"/>
  <c r="M676" i="1"/>
  <c r="P676" i="1" s="1"/>
  <c r="K676" i="1"/>
  <c r="G676" i="1"/>
  <c r="M675" i="1"/>
  <c r="P675" i="1" s="1"/>
  <c r="K675" i="1"/>
  <c r="G675" i="1"/>
  <c r="M674" i="1"/>
  <c r="P674" i="1" s="1"/>
  <c r="G674" i="1"/>
  <c r="M673" i="1"/>
  <c r="P673" i="1" s="1"/>
  <c r="G673" i="1"/>
  <c r="M672" i="1"/>
  <c r="P672" i="1" s="1"/>
  <c r="G672" i="1"/>
  <c r="M671" i="1"/>
  <c r="P671" i="1" s="1"/>
  <c r="G671" i="1"/>
  <c r="M670" i="1"/>
  <c r="P670" i="1" s="1"/>
  <c r="G670" i="1"/>
  <c r="M669" i="1"/>
  <c r="P669" i="1" s="1"/>
  <c r="G669" i="1"/>
  <c r="M668" i="1"/>
  <c r="P668" i="1" s="1"/>
  <c r="G668" i="1"/>
  <c r="M667" i="1"/>
  <c r="P667" i="1" s="1"/>
  <c r="G667" i="1"/>
  <c r="M666" i="1"/>
  <c r="P666" i="1" s="1"/>
  <c r="K666" i="1"/>
  <c r="G666" i="1"/>
  <c r="M665" i="1"/>
  <c r="P665" i="1" s="1"/>
  <c r="K665" i="1"/>
  <c r="G665" i="1"/>
  <c r="M664" i="1"/>
  <c r="P664" i="1" s="1"/>
  <c r="K664" i="1"/>
  <c r="G664" i="1"/>
  <c r="M663" i="1"/>
  <c r="P663" i="1" s="1"/>
  <c r="G663" i="1"/>
  <c r="M662" i="1"/>
  <c r="P662" i="1" s="1"/>
  <c r="G662" i="1"/>
  <c r="M661" i="1"/>
  <c r="P661" i="1" s="1"/>
  <c r="G661" i="1"/>
  <c r="M660" i="1"/>
  <c r="P660" i="1" s="1"/>
  <c r="K660" i="1"/>
  <c r="G660" i="1"/>
  <c r="M659" i="1"/>
  <c r="P659" i="1" s="1"/>
  <c r="G659" i="1"/>
  <c r="M658" i="1"/>
  <c r="P658" i="1" s="1"/>
  <c r="K658" i="1"/>
  <c r="G658" i="1"/>
  <c r="M657" i="1"/>
  <c r="P657" i="1" s="1"/>
  <c r="K657" i="1"/>
  <c r="G657" i="1"/>
  <c r="M656" i="1"/>
  <c r="P656" i="1" s="1"/>
  <c r="G656" i="1"/>
  <c r="M655" i="1"/>
  <c r="P655" i="1" s="1"/>
  <c r="G655" i="1"/>
  <c r="M654" i="1"/>
  <c r="P654" i="1" s="1"/>
  <c r="G654" i="1"/>
  <c r="M653" i="1"/>
  <c r="P653" i="1" s="1"/>
  <c r="G653" i="1"/>
  <c r="M652" i="1"/>
  <c r="P652" i="1" s="1"/>
  <c r="G652" i="1"/>
  <c r="M651" i="1"/>
  <c r="P651" i="1" s="1"/>
  <c r="K651" i="1"/>
  <c r="G651" i="1"/>
  <c r="M650" i="1"/>
  <c r="P650" i="1" s="1"/>
  <c r="K650" i="1"/>
  <c r="G650" i="1"/>
  <c r="M649" i="1"/>
  <c r="P649" i="1" s="1"/>
  <c r="K649" i="1"/>
  <c r="G649" i="1"/>
  <c r="M648" i="1"/>
  <c r="P648" i="1" s="1"/>
  <c r="K648" i="1"/>
  <c r="G648" i="1"/>
  <c r="M647" i="1"/>
  <c r="P647" i="1" s="1"/>
  <c r="G647" i="1"/>
  <c r="M646" i="1"/>
  <c r="P646" i="1" s="1"/>
  <c r="G646" i="1"/>
  <c r="M645" i="1"/>
  <c r="P645" i="1" s="1"/>
  <c r="G645" i="1"/>
  <c r="M644" i="1"/>
  <c r="P644" i="1" s="1"/>
  <c r="G644" i="1"/>
  <c r="M643" i="1"/>
  <c r="P643" i="1" s="1"/>
  <c r="K643" i="1"/>
  <c r="G643" i="1"/>
  <c r="M642" i="1"/>
  <c r="P642" i="1" s="1"/>
  <c r="K642" i="1"/>
  <c r="G642" i="1"/>
  <c r="M641" i="1"/>
  <c r="P641" i="1" s="1"/>
  <c r="G641" i="1"/>
  <c r="M640" i="1"/>
  <c r="P640" i="1" s="1"/>
  <c r="K640" i="1"/>
  <c r="G640" i="1"/>
  <c r="M639" i="1"/>
  <c r="P639" i="1" s="1"/>
  <c r="K639" i="1"/>
  <c r="G639" i="1"/>
  <c r="M638" i="1"/>
  <c r="P638" i="1" s="1"/>
  <c r="G638" i="1"/>
  <c r="M637" i="1"/>
  <c r="P637" i="1" s="1"/>
  <c r="G637" i="1"/>
  <c r="M636" i="1"/>
  <c r="P636" i="1" s="1"/>
  <c r="G636" i="1"/>
  <c r="M635" i="1"/>
  <c r="P635" i="1" s="1"/>
  <c r="G635" i="1"/>
  <c r="M634" i="1"/>
  <c r="P634" i="1" s="1"/>
  <c r="G634" i="1"/>
  <c r="M633" i="1"/>
  <c r="P633" i="1" s="1"/>
  <c r="G633" i="1"/>
  <c r="M632" i="1"/>
  <c r="P632" i="1" s="1"/>
  <c r="G632" i="1"/>
  <c r="M631" i="1"/>
  <c r="P631" i="1" s="1"/>
  <c r="K631" i="1"/>
  <c r="G631" i="1"/>
  <c r="M630" i="1"/>
  <c r="P630" i="1" s="1"/>
  <c r="K630" i="1"/>
  <c r="G630" i="1"/>
  <c r="M629" i="1"/>
  <c r="P629" i="1" s="1"/>
  <c r="K629" i="1"/>
  <c r="G629" i="1"/>
  <c r="M628" i="1"/>
  <c r="P628" i="1" s="1"/>
  <c r="G628" i="1"/>
  <c r="M627" i="1"/>
  <c r="P627" i="1" s="1"/>
  <c r="G627" i="1"/>
  <c r="M626" i="1"/>
  <c r="P626" i="1" s="1"/>
  <c r="G626" i="1"/>
  <c r="M625" i="1"/>
  <c r="P625" i="1" s="1"/>
  <c r="G625" i="1"/>
  <c r="M624" i="1"/>
  <c r="P624" i="1" s="1"/>
  <c r="G624" i="1"/>
  <c r="M623" i="1"/>
  <c r="P623" i="1" s="1"/>
  <c r="G623" i="1"/>
  <c r="M622" i="1"/>
  <c r="P622" i="1" s="1"/>
  <c r="G622" i="1"/>
  <c r="M621" i="1"/>
  <c r="P621" i="1" s="1"/>
  <c r="K621" i="1"/>
  <c r="G621" i="1"/>
  <c r="M620" i="1"/>
  <c r="P620" i="1" s="1"/>
  <c r="G620" i="1"/>
  <c r="M619" i="1"/>
  <c r="P619" i="1" s="1"/>
  <c r="K619" i="1"/>
  <c r="G619" i="1"/>
  <c r="M618" i="1"/>
  <c r="P618" i="1" s="1"/>
  <c r="K618" i="1"/>
  <c r="G618" i="1"/>
  <c r="M617" i="1"/>
  <c r="P617" i="1" s="1"/>
  <c r="G617" i="1"/>
  <c r="M616" i="1"/>
  <c r="P616" i="1" s="1"/>
  <c r="G616" i="1"/>
  <c r="M615" i="1"/>
  <c r="P615" i="1" s="1"/>
  <c r="G615" i="1"/>
  <c r="M614" i="1"/>
  <c r="P614" i="1" s="1"/>
  <c r="G614" i="1"/>
  <c r="M613" i="1"/>
  <c r="P613" i="1" s="1"/>
  <c r="G613" i="1"/>
  <c r="M612" i="1"/>
  <c r="P612" i="1" s="1"/>
  <c r="G612" i="1"/>
  <c r="M611" i="1"/>
  <c r="P611" i="1" s="1"/>
  <c r="G611" i="1"/>
  <c r="M610" i="1"/>
  <c r="P610" i="1" s="1"/>
  <c r="G610" i="1"/>
  <c r="M609" i="1"/>
  <c r="P609" i="1" s="1"/>
  <c r="G609" i="1"/>
  <c r="M608" i="1"/>
  <c r="P608" i="1" s="1"/>
  <c r="G608" i="1"/>
  <c r="M607" i="1"/>
  <c r="P607" i="1" s="1"/>
  <c r="K607" i="1"/>
  <c r="G607" i="1"/>
  <c r="M606" i="1"/>
  <c r="P606" i="1" s="1"/>
  <c r="G606" i="1"/>
  <c r="M605" i="1"/>
  <c r="P605" i="1" s="1"/>
  <c r="G605" i="1"/>
  <c r="M604" i="1"/>
  <c r="P604" i="1" s="1"/>
  <c r="K604" i="1"/>
  <c r="G604" i="1"/>
  <c r="M603" i="1"/>
  <c r="P603" i="1" s="1"/>
  <c r="K603" i="1"/>
  <c r="G603" i="1"/>
  <c r="M602" i="1"/>
  <c r="P602" i="1" s="1"/>
  <c r="K602" i="1"/>
  <c r="G602" i="1"/>
  <c r="M601" i="1"/>
  <c r="P601" i="1" s="1"/>
  <c r="G601" i="1"/>
  <c r="M600" i="1"/>
  <c r="P600" i="1" s="1"/>
  <c r="G600" i="1"/>
  <c r="M599" i="1"/>
  <c r="P599" i="1" s="1"/>
  <c r="G599" i="1"/>
  <c r="M598" i="1"/>
  <c r="P598" i="1" s="1"/>
  <c r="K598" i="1"/>
  <c r="G598" i="1"/>
  <c r="M597" i="1"/>
  <c r="P597" i="1" s="1"/>
  <c r="G597" i="1"/>
  <c r="M596" i="1"/>
  <c r="P596" i="1" s="1"/>
  <c r="G596" i="1"/>
  <c r="M595" i="1"/>
  <c r="P595" i="1" s="1"/>
  <c r="K595" i="1"/>
  <c r="G595" i="1"/>
  <c r="M594" i="1"/>
  <c r="P594" i="1" s="1"/>
  <c r="K594" i="1"/>
  <c r="G594" i="1"/>
  <c r="M593" i="1"/>
  <c r="P593" i="1" s="1"/>
  <c r="K593" i="1"/>
  <c r="G593" i="1"/>
  <c r="M592" i="1"/>
  <c r="P592" i="1" s="1"/>
  <c r="K592" i="1"/>
  <c r="G592" i="1"/>
  <c r="M591" i="1"/>
  <c r="P591" i="1" s="1"/>
  <c r="G591" i="1"/>
  <c r="M590" i="1"/>
  <c r="P590" i="1" s="1"/>
  <c r="G590" i="1"/>
  <c r="M589" i="1"/>
  <c r="P589" i="1" s="1"/>
  <c r="G589" i="1"/>
  <c r="M588" i="1"/>
  <c r="P588" i="1" s="1"/>
  <c r="K588" i="1"/>
  <c r="G588" i="1"/>
  <c r="M587" i="1"/>
  <c r="P587" i="1" s="1"/>
  <c r="K587" i="1"/>
  <c r="G587" i="1"/>
  <c r="M586" i="1"/>
  <c r="P586" i="1" s="1"/>
  <c r="K586" i="1"/>
  <c r="G586" i="1"/>
  <c r="M585" i="1"/>
  <c r="P585" i="1" s="1"/>
  <c r="K585" i="1"/>
  <c r="G585" i="1"/>
  <c r="M584" i="1"/>
  <c r="P584" i="1" s="1"/>
  <c r="K584" i="1"/>
  <c r="G584" i="1"/>
  <c r="M583" i="1"/>
  <c r="P583" i="1" s="1"/>
  <c r="G583" i="1"/>
  <c r="M582" i="1"/>
  <c r="P582" i="1" s="1"/>
  <c r="K582" i="1"/>
  <c r="G582" i="1"/>
  <c r="M581" i="1"/>
  <c r="P581" i="1" s="1"/>
  <c r="G581" i="1"/>
  <c r="M580" i="1"/>
  <c r="P580" i="1" s="1"/>
  <c r="K580" i="1"/>
  <c r="G580" i="1"/>
  <c r="M579" i="1"/>
  <c r="P579" i="1" s="1"/>
  <c r="G579" i="1"/>
  <c r="M578" i="1"/>
  <c r="P578" i="1" s="1"/>
  <c r="G578" i="1"/>
  <c r="M577" i="1"/>
  <c r="P577" i="1" s="1"/>
  <c r="K577" i="1"/>
  <c r="G577" i="1"/>
  <c r="M576" i="1"/>
  <c r="P576" i="1" s="1"/>
  <c r="G576" i="1"/>
  <c r="M575" i="1"/>
  <c r="P575" i="1" s="1"/>
  <c r="K575" i="1"/>
  <c r="G575" i="1"/>
  <c r="M574" i="1"/>
  <c r="P574" i="1" s="1"/>
  <c r="G574" i="1"/>
  <c r="M573" i="1"/>
  <c r="P573" i="1" s="1"/>
  <c r="K573" i="1"/>
  <c r="G573" i="1"/>
  <c r="M572" i="1"/>
  <c r="P572" i="1" s="1"/>
  <c r="G572" i="1"/>
  <c r="M571" i="1"/>
  <c r="P571" i="1" s="1"/>
  <c r="G571" i="1"/>
  <c r="M570" i="1"/>
  <c r="P570" i="1" s="1"/>
  <c r="G570" i="1"/>
  <c r="M569" i="1"/>
  <c r="P569" i="1" s="1"/>
  <c r="K569" i="1"/>
  <c r="G569" i="1"/>
  <c r="M568" i="1"/>
  <c r="P568" i="1" s="1"/>
  <c r="G568" i="1"/>
  <c r="M567" i="1"/>
  <c r="P567" i="1" s="1"/>
  <c r="K567" i="1"/>
  <c r="G567" i="1"/>
  <c r="M566" i="1"/>
  <c r="P566" i="1" s="1"/>
  <c r="G566" i="1"/>
  <c r="M565" i="1"/>
  <c r="P565" i="1" s="1"/>
  <c r="K565" i="1"/>
  <c r="G565" i="1"/>
  <c r="M564" i="1"/>
  <c r="P564" i="1" s="1"/>
  <c r="G564" i="1"/>
  <c r="M563" i="1"/>
  <c r="P563" i="1" s="1"/>
  <c r="G563" i="1"/>
  <c r="M562" i="1"/>
  <c r="P562" i="1" s="1"/>
  <c r="G562" i="1"/>
  <c r="M561" i="1"/>
  <c r="P561" i="1" s="1"/>
  <c r="G561" i="1"/>
  <c r="M560" i="1"/>
  <c r="P560" i="1" s="1"/>
  <c r="G560" i="1"/>
  <c r="M559" i="1"/>
  <c r="P559" i="1" s="1"/>
  <c r="G559" i="1"/>
  <c r="M558" i="1"/>
  <c r="P558" i="1" s="1"/>
  <c r="G558" i="1"/>
  <c r="M557" i="1"/>
  <c r="P557" i="1" s="1"/>
  <c r="G557" i="1"/>
  <c r="M556" i="1"/>
  <c r="P556" i="1" s="1"/>
  <c r="G556" i="1"/>
  <c r="M555" i="1"/>
  <c r="P555" i="1" s="1"/>
  <c r="G555" i="1"/>
  <c r="M554" i="1"/>
  <c r="P554" i="1" s="1"/>
  <c r="G554" i="1"/>
  <c r="M553" i="1"/>
  <c r="P553" i="1" s="1"/>
  <c r="G553" i="1"/>
  <c r="M552" i="1"/>
  <c r="P552" i="1" s="1"/>
  <c r="G552" i="1"/>
  <c r="M551" i="1"/>
  <c r="P551" i="1" s="1"/>
  <c r="G551" i="1"/>
  <c r="M550" i="1"/>
  <c r="P550" i="1" s="1"/>
  <c r="K550" i="1"/>
  <c r="G550" i="1"/>
  <c r="M549" i="1"/>
  <c r="P549" i="1" s="1"/>
  <c r="G549" i="1"/>
  <c r="M548" i="1"/>
  <c r="P548" i="1" s="1"/>
  <c r="G548" i="1"/>
  <c r="M547" i="1"/>
  <c r="P547" i="1" s="1"/>
  <c r="G547" i="1"/>
  <c r="M546" i="1"/>
  <c r="P546" i="1" s="1"/>
  <c r="G546" i="1"/>
  <c r="M545" i="1"/>
  <c r="P545" i="1" s="1"/>
  <c r="G545" i="1"/>
  <c r="M544" i="1"/>
  <c r="P544" i="1" s="1"/>
  <c r="G544" i="1"/>
  <c r="M543" i="1"/>
  <c r="P543" i="1" s="1"/>
  <c r="G543" i="1"/>
  <c r="M542" i="1"/>
  <c r="P542" i="1" s="1"/>
  <c r="G542" i="1"/>
  <c r="M541" i="1"/>
  <c r="P541" i="1" s="1"/>
  <c r="K541" i="1"/>
  <c r="G541" i="1"/>
  <c r="M540" i="1"/>
  <c r="P540" i="1" s="1"/>
  <c r="K540" i="1"/>
  <c r="G540" i="1"/>
  <c r="M539" i="1"/>
  <c r="P539" i="1" s="1"/>
  <c r="K539" i="1"/>
  <c r="G539" i="1"/>
  <c r="M538" i="1"/>
  <c r="P538" i="1" s="1"/>
  <c r="G538" i="1"/>
  <c r="M537" i="1"/>
  <c r="P537" i="1" s="1"/>
  <c r="G537" i="1"/>
  <c r="M536" i="1"/>
  <c r="P536" i="1" s="1"/>
  <c r="G536" i="1"/>
  <c r="M535" i="1"/>
  <c r="P535" i="1" s="1"/>
  <c r="G535" i="1"/>
  <c r="M534" i="1"/>
  <c r="P534" i="1" s="1"/>
  <c r="K534" i="1"/>
  <c r="G534" i="1"/>
  <c r="M533" i="1"/>
  <c r="P533" i="1" s="1"/>
  <c r="G533" i="1"/>
  <c r="M532" i="1"/>
  <c r="P532" i="1" s="1"/>
  <c r="K532" i="1"/>
  <c r="G532" i="1"/>
  <c r="M531" i="1"/>
  <c r="P531" i="1" s="1"/>
  <c r="G531" i="1"/>
  <c r="M530" i="1"/>
  <c r="P530" i="1" s="1"/>
  <c r="G530" i="1"/>
  <c r="M529" i="1"/>
  <c r="P529" i="1" s="1"/>
  <c r="G529" i="1"/>
  <c r="M528" i="1"/>
  <c r="P528" i="1" s="1"/>
  <c r="G528" i="1"/>
  <c r="M527" i="1"/>
  <c r="P527" i="1" s="1"/>
  <c r="K527" i="1"/>
  <c r="G527" i="1"/>
  <c r="M526" i="1"/>
  <c r="P526" i="1" s="1"/>
  <c r="G526" i="1"/>
  <c r="M525" i="1"/>
  <c r="P525" i="1" s="1"/>
  <c r="G525" i="1"/>
  <c r="M524" i="1"/>
  <c r="P524" i="1" s="1"/>
  <c r="G524" i="1"/>
  <c r="M523" i="1"/>
  <c r="P523" i="1" s="1"/>
  <c r="G523" i="1"/>
  <c r="M522" i="1"/>
  <c r="P522" i="1" s="1"/>
  <c r="G522" i="1"/>
  <c r="M521" i="1"/>
  <c r="P521" i="1" s="1"/>
  <c r="G521" i="1"/>
  <c r="M520" i="1"/>
  <c r="P520" i="1" s="1"/>
  <c r="K520" i="1"/>
  <c r="G520" i="1"/>
  <c r="M519" i="1"/>
  <c r="K519" i="1"/>
  <c r="F519" i="1"/>
  <c r="G519" i="1" s="1"/>
  <c r="M518" i="1"/>
  <c r="P518" i="1" s="1"/>
  <c r="K518" i="1"/>
  <c r="G518" i="1"/>
  <c r="M517" i="1"/>
  <c r="P517" i="1" s="1"/>
  <c r="K517" i="1"/>
  <c r="G517" i="1"/>
  <c r="M516" i="1"/>
  <c r="P516" i="1" s="1"/>
  <c r="G516" i="1"/>
  <c r="M515" i="1"/>
  <c r="P515" i="1" s="1"/>
  <c r="K515" i="1"/>
  <c r="G515" i="1"/>
  <c r="M514" i="1"/>
  <c r="P514" i="1" s="1"/>
  <c r="K514" i="1"/>
  <c r="G514" i="1"/>
  <c r="M513" i="1"/>
  <c r="K513" i="1"/>
  <c r="F513" i="1"/>
  <c r="G513" i="1" s="1"/>
  <c r="M512" i="1"/>
  <c r="K512" i="1"/>
  <c r="F512" i="1"/>
  <c r="M511" i="1"/>
  <c r="K511" i="1"/>
  <c r="F511" i="1"/>
  <c r="G511" i="1" s="1"/>
  <c r="M510" i="1"/>
  <c r="P510" i="1" s="1"/>
  <c r="K510" i="1"/>
  <c r="G510" i="1"/>
  <c r="M509" i="1"/>
  <c r="P509" i="1" s="1"/>
  <c r="G509" i="1"/>
  <c r="M508" i="1"/>
  <c r="P508" i="1" s="1"/>
  <c r="G508" i="1"/>
  <c r="M507" i="1"/>
  <c r="P507" i="1" s="1"/>
  <c r="G507" i="1"/>
  <c r="M506" i="1"/>
  <c r="P506" i="1" s="1"/>
  <c r="G506" i="1"/>
  <c r="M505" i="1"/>
  <c r="P505" i="1" s="1"/>
  <c r="G505" i="1"/>
  <c r="M504" i="1"/>
  <c r="P504" i="1" s="1"/>
  <c r="K504" i="1"/>
  <c r="G504" i="1"/>
  <c r="M503" i="1"/>
  <c r="K503" i="1"/>
  <c r="F503" i="1"/>
  <c r="G503" i="1" s="1"/>
  <c r="M502" i="1"/>
  <c r="P502" i="1" s="1"/>
  <c r="G502" i="1"/>
  <c r="M501" i="1"/>
  <c r="P501" i="1" s="1"/>
  <c r="G501" i="1"/>
  <c r="M500" i="1"/>
  <c r="K500" i="1"/>
  <c r="F500" i="1"/>
  <c r="G500" i="1" s="1"/>
  <c r="M499" i="1"/>
  <c r="K499" i="1"/>
  <c r="F499" i="1"/>
  <c r="G499" i="1" s="1"/>
  <c r="M498" i="1"/>
  <c r="P498" i="1" s="1"/>
  <c r="G498" i="1"/>
  <c r="M497" i="1"/>
  <c r="P497" i="1" s="1"/>
  <c r="K497" i="1"/>
  <c r="G497" i="1"/>
  <c r="M496" i="1"/>
  <c r="P496" i="1" s="1"/>
  <c r="K496" i="1"/>
  <c r="G496" i="1"/>
  <c r="M495" i="1"/>
  <c r="K495" i="1"/>
  <c r="F495" i="1"/>
  <c r="G495" i="1" s="1"/>
  <c r="M494" i="1"/>
  <c r="K494" i="1"/>
  <c r="F494" i="1"/>
  <c r="M493" i="1"/>
  <c r="K493" i="1"/>
  <c r="F493" i="1"/>
  <c r="M492" i="1"/>
  <c r="P492" i="1" s="1"/>
  <c r="G492" i="1"/>
  <c r="M491" i="1"/>
  <c r="P491" i="1" s="1"/>
  <c r="G491" i="1"/>
  <c r="M490" i="1"/>
  <c r="P490" i="1" s="1"/>
  <c r="G490" i="1"/>
  <c r="M489" i="1"/>
  <c r="P489" i="1" s="1"/>
  <c r="K489" i="1"/>
  <c r="G489" i="1"/>
  <c r="M488" i="1"/>
  <c r="P488" i="1" s="1"/>
  <c r="K488" i="1"/>
  <c r="G488" i="1"/>
  <c r="M487" i="1"/>
  <c r="P487" i="1" s="1"/>
  <c r="K487" i="1"/>
  <c r="G487" i="1"/>
  <c r="M486" i="1"/>
  <c r="P486" i="1" s="1"/>
  <c r="G486" i="1"/>
  <c r="M485" i="1"/>
  <c r="P485" i="1" s="1"/>
  <c r="K485" i="1"/>
  <c r="G485" i="1"/>
  <c r="M484" i="1"/>
  <c r="P484" i="1" s="1"/>
  <c r="K484" i="1"/>
  <c r="G484" i="1"/>
  <c r="M483" i="1"/>
  <c r="P483" i="1" s="1"/>
  <c r="G483" i="1"/>
  <c r="M482" i="1"/>
  <c r="P482" i="1" s="1"/>
  <c r="K482" i="1"/>
  <c r="G482" i="1"/>
  <c r="M481" i="1"/>
  <c r="P481" i="1" s="1"/>
  <c r="G481" i="1"/>
  <c r="M480" i="1"/>
  <c r="P480" i="1" s="1"/>
  <c r="G480" i="1"/>
  <c r="M479" i="1"/>
  <c r="P479" i="1" s="1"/>
  <c r="K479" i="1"/>
  <c r="G479" i="1"/>
  <c r="M478" i="1"/>
  <c r="P478" i="1" s="1"/>
  <c r="K478" i="1"/>
  <c r="G478" i="1"/>
  <c r="M477" i="1"/>
  <c r="P477" i="1" s="1"/>
  <c r="K477" i="1"/>
  <c r="G477" i="1"/>
  <c r="M476" i="1"/>
  <c r="P476" i="1" s="1"/>
  <c r="G476" i="1"/>
  <c r="M475" i="1"/>
  <c r="P475" i="1" s="1"/>
  <c r="K475" i="1"/>
  <c r="G475" i="1"/>
  <c r="M474" i="1"/>
  <c r="P474" i="1" s="1"/>
  <c r="K474" i="1"/>
  <c r="G474" i="1"/>
  <c r="M473" i="1"/>
  <c r="P473" i="1" s="1"/>
  <c r="K473" i="1"/>
  <c r="G473" i="1"/>
  <c r="M472" i="1"/>
  <c r="P472" i="1" s="1"/>
  <c r="G472" i="1"/>
  <c r="M471" i="1"/>
  <c r="P471" i="1" s="1"/>
  <c r="K471" i="1"/>
  <c r="G471" i="1"/>
  <c r="M470" i="1"/>
  <c r="P470" i="1" s="1"/>
  <c r="K470" i="1"/>
  <c r="G470" i="1"/>
  <c r="M469" i="1"/>
  <c r="P469" i="1" s="1"/>
  <c r="K469" i="1"/>
  <c r="G469" i="1"/>
  <c r="M468" i="1"/>
  <c r="P468" i="1" s="1"/>
  <c r="G468" i="1"/>
  <c r="M467" i="1"/>
  <c r="P467" i="1" s="1"/>
  <c r="G467" i="1"/>
  <c r="M466" i="1"/>
  <c r="P466" i="1" s="1"/>
  <c r="G466" i="1"/>
  <c r="M465" i="1"/>
  <c r="P465" i="1" s="1"/>
  <c r="G465" i="1"/>
  <c r="M464" i="1"/>
  <c r="P464" i="1" s="1"/>
  <c r="K464" i="1"/>
  <c r="G464" i="1"/>
  <c r="M463" i="1"/>
  <c r="P463" i="1" s="1"/>
  <c r="K463" i="1"/>
  <c r="G463" i="1"/>
  <c r="M462" i="1"/>
  <c r="P462" i="1" s="1"/>
  <c r="G462" i="1"/>
  <c r="M461" i="1"/>
  <c r="P461" i="1" s="1"/>
  <c r="G461" i="1"/>
  <c r="M460" i="1"/>
  <c r="P460" i="1" s="1"/>
  <c r="G460" i="1"/>
  <c r="M459" i="1"/>
  <c r="P459" i="1" s="1"/>
  <c r="G459" i="1"/>
  <c r="M458" i="1"/>
  <c r="P458" i="1" s="1"/>
  <c r="G458" i="1"/>
  <c r="M457" i="1"/>
  <c r="P457" i="1" s="1"/>
  <c r="G457" i="1"/>
  <c r="M456" i="1"/>
  <c r="P456" i="1" s="1"/>
  <c r="G456" i="1"/>
  <c r="M455" i="1"/>
  <c r="P455" i="1" s="1"/>
  <c r="G455" i="1"/>
  <c r="M454" i="1"/>
  <c r="P454" i="1" s="1"/>
  <c r="G454" i="1"/>
  <c r="M453" i="1"/>
  <c r="P453" i="1" s="1"/>
  <c r="G453" i="1"/>
  <c r="M452" i="1"/>
  <c r="P452" i="1" s="1"/>
  <c r="K452" i="1"/>
  <c r="G452" i="1"/>
  <c r="M451" i="1"/>
  <c r="P451" i="1" s="1"/>
  <c r="G451" i="1"/>
  <c r="M450" i="1"/>
  <c r="P450" i="1" s="1"/>
  <c r="K450" i="1"/>
  <c r="G450" i="1"/>
  <c r="M449" i="1"/>
  <c r="P449" i="1" s="1"/>
  <c r="G449" i="1"/>
  <c r="M448" i="1"/>
  <c r="P448" i="1" s="1"/>
  <c r="G448" i="1"/>
  <c r="M447" i="1"/>
  <c r="P447" i="1" s="1"/>
  <c r="G447" i="1"/>
  <c r="M446" i="1"/>
  <c r="P446" i="1" s="1"/>
  <c r="G446" i="1"/>
  <c r="M445" i="1"/>
  <c r="P445" i="1" s="1"/>
  <c r="G445" i="1"/>
  <c r="M444" i="1"/>
  <c r="P444" i="1" s="1"/>
  <c r="G444" i="1"/>
  <c r="M443" i="1"/>
  <c r="P443" i="1" s="1"/>
  <c r="G443" i="1"/>
  <c r="M442" i="1"/>
  <c r="P442" i="1" s="1"/>
  <c r="G442" i="1"/>
  <c r="M441" i="1"/>
  <c r="P441" i="1" s="1"/>
  <c r="G441" i="1"/>
  <c r="M440" i="1"/>
  <c r="P440" i="1" s="1"/>
  <c r="G440" i="1"/>
  <c r="M439" i="1"/>
  <c r="P439" i="1" s="1"/>
  <c r="G439" i="1"/>
  <c r="M438" i="1"/>
  <c r="P438" i="1" s="1"/>
  <c r="G438" i="1"/>
  <c r="M437" i="1"/>
  <c r="P437" i="1" s="1"/>
  <c r="K437" i="1"/>
  <c r="G437" i="1"/>
  <c r="M436" i="1"/>
  <c r="P436" i="1" s="1"/>
  <c r="G436" i="1"/>
  <c r="M435" i="1"/>
  <c r="P435" i="1" s="1"/>
  <c r="G435" i="1"/>
  <c r="M434" i="1"/>
  <c r="P434" i="1" s="1"/>
  <c r="G434" i="1"/>
  <c r="M433" i="1"/>
  <c r="P433" i="1" s="1"/>
  <c r="G433" i="1"/>
  <c r="M432" i="1"/>
  <c r="P432" i="1" s="1"/>
  <c r="K432" i="1"/>
  <c r="G432" i="1"/>
  <c r="M431" i="1"/>
  <c r="P431" i="1" s="1"/>
  <c r="G431" i="1"/>
  <c r="M430" i="1"/>
  <c r="P430" i="1" s="1"/>
  <c r="G430" i="1"/>
  <c r="M429" i="1"/>
  <c r="P429" i="1" s="1"/>
  <c r="G429" i="1"/>
  <c r="M428" i="1"/>
  <c r="P428" i="1" s="1"/>
  <c r="G428" i="1"/>
  <c r="M427" i="1"/>
  <c r="P427" i="1" s="1"/>
  <c r="G427" i="1"/>
  <c r="M426" i="1"/>
  <c r="P426" i="1" s="1"/>
  <c r="G426" i="1"/>
  <c r="M425" i="1"/>
  <c r="P425" i="1" s="1"/>
  <c r="G425" i="1"/>
  <c r="M424" i="1"/>
  <c r="P424" i="1" s="1"/>
  <c r="G424" i="1"/>
  <c r="M423" i="1"/>
  <c r="P423" i="1" s="1"/>
  <c r="G423" i="1"/>
  <c r="M422" i="1"/>
  <c r="P422" i="1" s="1"/>
  <c r="G422" i="1"/>
  <c r="M421" i="1"/>
  <c r="P421" i="1" s="1"/>
  <c r="G421" i="1"/>
  <c r="M420" i="1"/>
  <c r="P420" i="1" s="1"/>
  <c r="G420" i="1"/>
  <c r="M419" i="1"/>
  <c r="P419" i="1" s="1"/>
  <c r="G419" i="1"/>
  <c r="M418" i="1"/>
  <c r="P418" i="1" s="1"/>
  <c r="G418" i="1"/>
  <c r="M417" i="1"/>
  <c r="P417" i="1" s="1"/>
  <c r="K417" i="1"/>
  <c r="G417" i="1"/>
  <c r="M416" i="1"/>
  <c r="P416" i="1" s="1"/>
  <c r="G416" i="1"/>
  <c r="M415" i="1"/>
  <c r="P415" i="1" s="1"/>
  <c r="G415" i="1"/>
  <c r="M414" i="1"/>
  <c r="P414" i="1" s="1"/>
  <c r="G414" i="1"/>
  <c r="M413" i="1"/>
  <c r="P413" i="1" s="1"/>
  <c r="G413" i="1"/>
  <c r="M412" i="1"/>
  <c r="P412" i="1" s="1"/>
  <c r="K412" i="1"/>
  <c r="G412" i="1"/>
  <c r="M411" i="1"/>
  <c r="P411" i="1" s="1"/>
  <c r="G411" i="1"/>
  <c r="M410" i="1"/>
  <c r="P410" i="1" s="1"/>
  <c r="G410" i="1"/>
  <c r="M409" i="1"/>
  <c r="P409" i="1" s="1"/>
  <c r="G409" i="1"/>
  <c r="M408" i="1"/>
  <c r="P408" i="1" s="1"/>
  <c r="G408" i="1"/>
  <c r="M407" i="1"/>
  <c r="P407" i="1" s="1"/>
  <c r="G407" i="1"/>
  <c r="M406" i="1"/>
  <c r="P406" i="1" s="1"/>
  <c r="G406" i="1"/>
  <c r="M405" i="1"/>
  <c r="P405" i="1" s="1"/>
  <c r="G405" i="1"/>
  <c r="M404" i="1"/>
  <c r="P404" i="1" s="1"/>
  <c r="G404" i="1"/>
  <c r="M403" i="1"/>
  <c r="P403" i="1" s="1"/>
  <c r="G403" i="1"/>
  <c r="M402" i="1"/>
  <c r="P402" i="1" s="1"/>
  <c r="G402" i="1"/>
  <c r="M401" i="1"/>
  <c r="P401" i="1" s="1"/>
  <c r="G401" i="1"/>
  <c r="M400" i="1"/>
  <c r="P400" i="1" s="1"/>
  <c r="G400" i="1"/>
  <c r="M399" i="1"/>
  <c r="P399" i="1" s="1"/>
  <c r="G399" i="1"/>
  <c r="M398" i="1"/>
  <c r="P398" i="1" s="1"/>
  <c r="G398" i="1"/>
  <c r="M397" i="1"/>
  <c r="P397" i="1" s="1"/>
  <c r="G397" i="1"/>
  <c r="M396" i="1"/>
  <c r="P396" i="1" s="1"/>
  <c r="G396" i="1"/>
  <c r="M395" i="1"/>
  <c r="P395" i="1" s="1"/>
  <c r="G395" i="1"/>
  <c r="M394" i="1"/>
  <c r="P394" i="1" s="1"/>
  <c r="G394" i="1"/>
  <c r="M393" i="1"/>
  <c r="P393" i="1" s="1"/>
  <c r="G393" i="1"/>
  <c r="M392" i="1"/>
  <c r="P392" i="1" s="1"/>
  <c r="K392" i="1"/>
  <c r="G392" i="1"/>
  <c r="M391" i="1"/>
  <c r="P391" i="1" s="1"/>
  <c r="K391" i="1"/>
  <c r="G391" i="1"/>
  <c r="M390" i="1"/>
  <c r="P390" i="1" s="1"/>
  <c r="G390" i="1"/>
  <c r="M389" i="1"/>
  <c r="P389" i="1" s="1"/>
  <c r="G389" i="1"/>
  <c r="M388" i="1"/>
  <c r="P388" i="1" s="1"/>
  <c r="K388" i="1"/>
  <c r="G388" i="1"/>
  <c r="M387" i="1"/>
  <c r="P387" i="1" s="1"/>
  <c r="G387" i="1"/>
  <c r="M386" i="1"/>
  <c r="P386" i="1" s="1"/>
  <c r="K386" i="1"/>
  <c r="G386" i="1"/>
  <c r="M385" i="1"/>
  <c r="P385" i="1" s="1"/>
  <c r="G385" i="1"/>
  <c r="M384" i="1"/>
  <c r="P384" i="1" s="1"/>
  <c r="G384" i="1"/>
  <c r="M383" i="1"/>
  <c r="P383" i="1" s="1"/>
  <c r="K383" i="1"/>
  <c r="G383" i="1"/>
  <c r="M382" i="1"/>
  <c r="P382" i="1" s="1"/>
  <c r="G382" i="1"/>
  <c r="M381" i="1"/>
  <c r="P381" i="1" s="1"/>
  <c r="G381" i="1"/>
  <c r="M380" i="1"/>
  <c r="P380" i="1" s="1"/>
  <c r="G380" i="1"/>
  <c r="M379" i="1"/>
  <c r="P379" i="1" s="1"/>
  <c r="K379" i="1"/>
  <c r="G379" i="1"/>
  <c r="M378" i="1"/>
  <c r="P378" i="1" s="1"/>
  <c r="G378" i="1"/>
  <c r="M377" i="1"/>
  <c r="P377" i="1" s="1"/>
  <c r="K377" i="1"/>
  <c r="G377" i="1"/>
  <c r="M376" i="1"/>
  <c r="P376" i="1" s="1"/>
  <c r="G376" i="1"/>
  <c r="M375" i="1"/>
  <c r="P375" i="1" s="1"/>
  <c r="G375" i="1"/>
  <c r="M374" i="1"/>
  <c r="P374" i="1" s="1"/>
  <c r="G374" i="1"/>
  <c r="M373" i="1"/>
  <c r="P373" i="1" s="1"/>
  <c r="G373" i="1"/>
  <c r="M372" i="1"/>
  <c r="P372" i="1" s="1"/>
  <c r="G372" i="1"/>
  <c r="M371" i="1"/>
  <c r="P371" i="1" s="1"/>
  <c r="G371" i="1"/>
  <c r="M370" i="1"/>
  <c r="P370" i="1" s="1"/>
  <c r="G370" i="1"/>
  <c r="M369" i="1"/>
  <c r="P369" i="1" s="1"/>
  <c r="G369" i="1"/>
  <c r="M368" i="1"/>
  <c r="P368" i="1" s="1"/>
  <c r="G368" i="1"/>
  <c r="M367" i="1"/>
  <c r="P367" i="1" s="1"/>
  <c r="G367" i="1"/>
  <c r="M366" i="1"/>
  <c r="P366" i="1" s="1"/>
  <c r="G366" i="1"/>
  <c r="M365" i="1"/>
  <c r="P365" i="1" s="1"/>
  <c r="G365" i="1"/>
  <c r="M364" i="1"/>
  <c r="P364" i="1" s="1"/>
  <c r="G364" i="1"/>
  <c r="M363" i="1"/>
  <c r="P363" i="1" s="1"/>
  <c r="G363" i="1"/>
  <c r="M362" i="1"/>
  <c r="P362" i="1" s="1"/>
  <c r="G362" i="1"/>
  <c r="M361" i="1"/>
  <c r="P361" i="1" s="1"/>
  <c r="G361" i="1"/>
  <c r="M360" i="1"/>
  <c r="P360" i="1" s="1"/>
  <c r="G360" i="1"/>
  <c r="M359" i="1"/>
  <c r="P359" i="1" s="1"/>
  <c r="G359" i="1"/>
  <c r="M358" i="1"/>
  <c r="P358" i="1" s="1"/>
  <c r="G358" i="1"/>
  <c r="M357" i="1"/>
  <c r="P357" i="1" s="1"/>
  <c r="K357" i="1"/>
  <c r="G357" i="1"/>
  <c r="M356" i="1"/>
  <c r="P356" i="1" s="1"/>
  <c r="K356" i="1"/>
  <c r="G356" i="1"/>
  <c r="M355" i="1"/>
  <c r="P355" i="1" s="1"/>
  <c r="G355" i="1"/>
  <c r="M354" i="1"/>
  <c r="P354" i="1" s="1"/>
  <c r="K354" i="1"/>
  <c r="G354" i="1"/>
  <c r="M353" i="1"/>
  <c r="P353" i="1" s="1"/>
  <c r="K353" i="1"/>
  <c r="G353" i="1"/>
  <c r="M352" i="1"/>
  <c r="P352" i="1" s="1"/>
  <c r="G352" i="1"/>
  <c r="M351" i="1"/>
  <c r="P351" i="1" s="1"/>
  <c r="K351" i="1"/>
  <c r="G351" i="1"/>
  <c r="M350" i="1"/>
  <c r="P350" i="1" s="1"/>
  <c r="K350" i="1"/>
  <c r="G350" i="1"/>
  <c r="M349" i="1"/>
  <c r="P349" i="1" s="1"/>
  <c r="G349" i="1"/>
  <c r="M348" i="1"/>
  <c r="P348" i="1" s="1"/>
  <c r="G348" i="1"/>
  <c r="M347" i="1"/>
  <c r="P347" i="1" s="1"/>
  <c r="G347" i="1"/>
  <c r="M346" i="1"/>
  <c r="P346" i="1" s="1"/>
  <c r="G346" i="1"/>
  <c r="M345" i="1"/>
  <c r="P345" i="1" s="1"/>
  <c r="G345" i="1"/>
  <c r="M344" i="1"/>
  <c r="P344" i="1" s="1"/>
  <c r="G344" i="1"/>
  <c r="M343" i="1"/>
  <c r="P343" i="1" s="1"/>
  <c r="K343" i="1"/>
  <c r="G343" i="1"/>
  <c r="M342" i="1"/>
  <c r="P342" i="1" s="1"/>
  <c r="K342" i="1"/>
  <c r="G342" i="1"/>
  <c r="M341" i="1"/>
  <c r="P341" i="1" s="1"/>
  <c r="K341" i="1"/>
  <c r="G341" i="1"/>
  <c r="M340" i="1"/>
  <c r="P340" i="1" s="1"/>
  <c r="G340" i="1"/>
  <c r="M339" i="1"/>
  <c r="P339" i="1" s="1"/>
  <c r="K339" i="1"/>
  <c r="G339" i="1"/>
  <c r="M338" i="1"/>
  <c r="P338" i="1" s="1"/>
  <c r="K338" i="1"/>
  <c r="G338" i="1"/>
  <c r="M337" i="1"/>
  <c r="P337" i="1" s="1"/>
  <c r="K337" i="1"/>
  <c r="G337" i="1"/>
  <c r="M336" i="1"/>
  <c r="P336" i="1" s="1"/>
  <c r="K336" i="1"/>
  <c r="G336" i="1"/>
  <c r="M335" i="1"/>
  <c r="P335" i="1" s="1"/>
  <c r="G335" i="1"/>
  <c r="M334" i="1"/>
  <c r="P334" i="1" s="1"/>
  <c r="G334" i="1"/>
  <c r="M333" i="1"/>
  <c r="P333" i="1" s="1"/>
  <c r="K333" i="1"/>
  <c r="G333" i="1"/>
  <c r="M332" i="1"/>
  <c r="P332" i="1" s="1"/>
  <c r="K332" i="1"/>
  <c r="G332" i="1"/>
  <c r="M331" i="1"/>
  <c r="P331" i="1" s="1"/>
  <c r="G331" i="1"/>
  <c r="M330" i="1"/>
  <c r="P330" i="1" s="1"/>
  <c r="K330" i="1"/>
  <c r="G330" i="1"/>
  <c r="M329" i="1"/>
  <c r="P329" i="1" s="1"/>
  <c r="K329" i="1"/>
  <c r="G329" i="1"/>
  <c r="M328" i="1"/>
  <c r="P328" i="1" s="1"/>
  <c r="K328" i="1"/>
  <c r="G328" i="1"/>
  <c r="M327" i="1"/>
  <c r="P327" i="1" s="1"/>
  <c r="K327" i="1"/>
  <c r="G327" i="1"/>
  <c r="M326" i="1"/>
  <c r="P326" i="1" s="1"/>
  <c r="K326" i="1"/>
  <c r="G326" i="1"/>
  <c r="M325" i="1"/>
  <c r="P325" i="1" s="1"/>
  <c r="K325" i="1"/>
  <c r="G325" i="1"/>
  <c r="M324" i="1"/>
  <c r="P324" i="1" s="1"/>
  <c r="G324" i="1"/>
  <c r="M323" i="1"/>
  <c r="P323" i="1" s="1"/>
  <c r="G323" i="1"/>
  <c r="M322" i="1"/>
  <c r="P322" i="1" s="1"/>
  <c r="G322" i="1"/>
  <c r="M321" i="1"/>
  <c r="P321" i="1" s="1"/>
  <c r="G321" i="1"/>
  <c r="M320" i="1"/>
  <c r="P320" i="1" s="1"/>
  <c r="G320" i="1"/>
  <c r="M319" i="1"/>
  <c r="P319" i="1" s="1"/>
  <c r="K319" i="1"/>
  <c r="G319" i="1"/>
  <c r="M318" i="1"/>
  <c r="P318" i="1" s="1"/>
  <c r="G318" i="1"/>
  <c r="M317" i="1"/>
  <c r="P317" i="1" s="1"/>
  <c r="G317" i="1"/>
  <c r="M316" i="1"/>
  <c r="P316" i="1" s="1"/>
  <c r="G316" i="1"/>
  <c r="M315" i="1"/>
  <c r="P315" i="1" s="1"/>
  <c r="K315" i="1"/>
  <c r="G315" i="1"/>
  <c r="M314" i="1"/>
  <c r="P314" i="1" s="1"/>
  <c r="G314" i="1"/>
  <c r="M313" i="1"/>
  <c r="P313" i="1" s="1"/>
  <c r="G313" i="1"/>
  <c r="M312" i="1"/>
  <c r="P312" i="1" s="1"/>
  <c r="G312" i="1"/>
  <c r="M311" i="1"/>
  <c r="P311" i="1" s="1"/>
  <c r="G311" i="1"/>
  <c r="M310" i="1"/>
  <c r="P310" i="1" s="1"/>
  <c r="G310" i="1"/>
  <c r="M309" i="1"/>
  <c r="P309" i="1" s="1"/>
  <c r="G309" i="1"/>
  <c r="M308" i="1"/>
  <c r="P308" i="1" s="1"/>
  <c r="G308" i="1"/>
  <c r="M307" i="1"/>
  <c r="P307" i="1" s="1"/>
  <c r="G307" i="1"/>
  <c r="M306" i="1"/>
  <c r="P306" i="1" s="1"/>
  <c r="K306" i="1"/>
  <c r="G306" i="1"/>
  <c r="M305" i="1"/>
  <c r="P305" i="1" s="1"/>
  <c r="G305" i="1"/>
  <c r="M304" i="1"/>
  <c r="P304" i="1" s="1"/>
  <c r="G304" i="1"/>
  <c r="M303" i="1"/>
  <c r="P303" i="1" s="1"/>
  <c r="G303" i="1"/>
  <c r="M302" i="1"/>
  <c r="P302" i="1" s="1"/>
  <c r="G302" i="1"/>
  <c r="M301" i="1"/>
  <c r="P301" i="1" s="1"/>
  <c r="G301" i="1"/>
  <c r="M300" i="1"/>
  <c r="P300" i="1" s="1"/>
  <c r="G300" i="1"/>
  <c r="M299" i="1"/>
  <c r="P299" i="1" s="1"/>
  <c r="G299" i="1"/>
  <c r="M298" i="1"/>
  <c r="P298" i="1" s="1"/>
  <c r="G298" i="1"/>
  <c r="M297" i="1"/>
  <c r="P297" i="1" s="1"/>
  <c r="G297" i="1"/>
  <c r="M296" i="1"/>
  <c r="P296" i="1" s="1"/>
  <c r="G296" i="1"/>
  <c r="M295" i="1"/>
  <c r="P295" i="1" s="1"/>
  <c r="G295" i="1"/>
  <c r="M294" i="1"/>
  <c r="P294" i="1" s="1"/>
  <c r="G294" i="1"/>
  <c r="M293" i="1"/>
  <c r="P293" i="1" s="1"/>
  <c r="G293" i="1"/>
  <c r="M292" i="1"/>
  <c r="P292" i="1" s="1"/>
  <c r="G292" i="1"/>
  <c r="M291" i="1"/>
  <c r="P291" i="1" s="1"/>
  <c r="G291" i="1"/>
  <c r="M290" i="1"/>
  <c r="P290" i="1" s="1"/>
  <c r="G290" i="1"/>
  <c r="M289" i="1"/>
  <c r="P289" i="1" s="1"/>
  <c r="G289" i="1"/>
  <c r="M288" i="1"/>
  <c r="P288" i="1" s="1"/>
  <c r="K288" i="1"/>
  <c r="G288" i="1"/>
  <c r="M287" i="1"/>
  <c r="P287" i="1" s="1"/>
  <c r="G287" i="1"/>
  <c r="M286" i="1"/>
  <c r="P286" i="1" s="1"/>
  <c r="G286" i="1"/>
  <c r="M285" i="1"/>
  <c r="P285" i="1" s="1"/>
  <c r="G285" i="1"/>
  <c r="M284" i="1"/>
  <c r="P284" i="1" s="1"/>
  <c r="G284" i="1"/>
  <c r="M283" i="1"/>
  <c r="P283" i="1" s="1"/>
  <c r="G283" i="1"/>
  <c r="M282" i="1"/>
  <c r="P282" i="1" s="1"/>
  <c r="G282" i="1"/>
  <c r="M281" i="1"/>
  <c r="P281" i="1" s="1"/>
  <c r="G281" i="1"/>
  <c r="M280" i="1"/>
  <c r="P280" i="1" s="1"/>
  <c r="G280" i="1"/>
  <c r="M279" i="1"/>
  <c r="P279" i="1" s="1"/>
  <c r="G279" i="1"/>
  <c r="M278" i="1"/>
  <c r="P278" i="1" s="1"/>
  <c r="G278" i="1"/>
  <c r="M277" i="1"/>
  <c r="P277" i="1" s="1"/>
  <c r="K277" i="1"/>
  <c r="G277" i="1"/>
  <c r="M276" i="1"/>
  <c r="P276" i="1" s="1"/>
  <c r="K276" i="1"/>
  <c r="G276" i="1"/>
  <c r="M275" i="1"/>
  <c r="P275" i="1" s="1"/>
  <c r="G275" i="1"/>
  <c r="M274" i="1"/>
  <c r="P274" i="1" s="1"/>
  <c r="G274" i="1"/>
  <c r="M273" i="1"/>
  <c r="P273" i="1" s="1"/>
  <c r="G273" i="1"/>
  <c r="M272" i="1"/>
  <c r="P272" i="1" s="1"/>
  <c r="G272" i="1"/>
  <c r="M271" i="1"/>
  <c r="P271" i="1" s="1"/>
  <c r="K271" i="1"/>
  <c r="G271" i="1"/>
  <c r="M270" i="1"/>
  <c r="P270" i="1" s="1"/>
  <c r="G270" i="1"/>
  <c r="M269" i="1"/>
  <c r="P269" i="1" s="1"/>
  <c r="K269" i="1"/>
  <c r="G269" i="1"/>
  <c r="M268" i="1"/>
  <c r="P268" i="1" s="1"/>
  <c r="G268" i="1"/>
  <c r="M267" i="1"/>
  <c r="P267" i="1" s="1"/>
  <c r="G267" i="1"/>
  <c r="M266" i="1"/>
  <c r="P266" i="1" s="1"/>
  <c r="G266" i="1"/>
  <c r="M265" i="1"/>
  <c r="P265" i="1" s="1"/>
  <c r="G265" i="1"/>
  <c r="M264" i="1"/>
  <c r="P264" i="1" s="1"/>
  <c r="G264" i="1"/>
  <c r="M263" i="1"/>
  <c r="P263" i="1" s="1"/>
  <c r="G263" i="1"/>
  <c r="M262" i="1"/>
  <c r="P262" i="1" s="1"/>
  <c r="G262" i="1"/>
  <c r="M261" i="1"/>
  <c r="P261" i="1" s="1"/>
  <c r="G261" i="1"/>
  <c r="M260" i="1"/>
  <c r="P260" i="1" s="1"/>
  <c r="G260" i="1"/>
  <c r="M259" i="1"/>
  <c r="P259" i="1" s="1"/>
  <c r="G259" i="1"/>
  <c r="M258" i="1"/>
  <c r="P258" i="1" s="1"/>
  <c r="G258" i="1"/>
  <c r="M257" i="1"/>
  <c r="P257" i="1" s="1"/>
  <c r="G257" i="1"/>
  <c r="M256" i="1"/>
  <c r="P256" i="1" s="1"/>
  <c r="G256" i="1"/>
  <c r="M255" i="1"/>
  <c r="P255" i="1" s="1"/>
  <c r="G255" i="1"/>
  <c r="M254" i="1"/>
  <c r="P254" i="1" s="1"/>
  <c r="G254" i="1"/>
  <c r="M253" i="1"/>
  <c r="P253" i="1" s="1"/>
  <c r="K253" i="1"/>
  <c r="G253" i="1"/>
  <c r="M252" i="1"/>
  <c r="P252" i="1" s="1"/>
  <c r="G252" i="1"/>
  <c r="M251" i="1"/>
  <c r="P251" i="1" s="1"/>
  <c r="G251" i="1"/>
  <c r="M250" i="1"/>
  <c r="P250" i="1" s="1"/>
  <c r="G250" i="1"/>
  <c r="M249" i="1"/>
  <c r="P249" i="1" s="1"/>
  <c r="G249" i="1"/>
  <c r="M248" i="1"/>
  <c r="P248" i="1" s="1"/>
  <c r="G248" i="1"/>
  <c r="M247" i="1"/>
  <c r="P247" i="1" s="1"/>
  <c r="K247" i="1"/>
  <c r="G247" i="1"/>
  <c r="M246" i="1"/>
  <c r="P246" i="1" s="1"/>
  <c r="K246" i="1"/>
  <c r="G246" i="1"/>
  <c r="M245" i="1"/>
  <c r="P245" i="1" s="1"/>
  <c r="G245" i="1"/>
  <c r="M244" i="1"/>
  <c r="P244" i="1" s="1"/>
  <c r="G244" i="1"/>
  <c r="M243" i="1"/>
  <c r="P243" i="1" s="1"/>
  <c r="K243" i="1"/>
  <c r="G243" i="1"/>
  <c r="M242" i="1"/>
  <c r="P242" i="1" s="1"/>
  <c r="K242" i="1"/>
  <c r="G242" i="1"/>
  <c r="M241" i="1"/>
  <c r="P241" i="1" s="1"/>
  <c r="K241" i="1"/>
  <c r="G241" i="1"/>
  <c r="M240" i="1"/>
  <c r="P240" i="1" s="1"/>
  <c r="K240" i="1"/>
  <c r="G240" i="1"/>
  <c r="M239" i="1"/>
  <c r="P239" i="1" s="1"/>
  <c r="K239" i="1"/>
  <c r="G239" i="1"/>
  <c r="M238" i="1"/>
  <c r="P238" i="1" s="1"/>
  <c r="G238" i="1"/>
  <c r="M237" i="1"/>
  <c r="P237" i="1" s="1"/>
  <c r="G237" i="1"/>
  <c r="M236" i="1"/>
  <c r="P236" i="1" s="1"/>
  <c r="K236" i="1"/>
  <c r="G236" i="1"/>
  <c r="M235" i="1"/>
  <c r="P235" i="1" s="1"/>
  <c r="K235" i="1"/>
  <c r="G235" i="1"/>
  <c r="M234" i="1"/>
  <c r="P234" i="1" s="1"/>
  <c r="G234" i="1"/>
  <c r="M233" i="1"/>
  <c r="P233" i="1" s="1"/>
  <c r="G233" i="1"/>
  <c r="M232" i="1"/>
  <c r="P232" i="1" s="1"/>
  <c r="G232" i="1"/>
  <c r="M231" i="1"/>
  <c r="P231" i="1" s="1"/>
  <c r="G231" i="1"/>
  <c r="M230" i="1"/>
  <c r="P230" i="1" s="1"/>
  <c r="G230" i="1"/>
  <c r="M229" i="1"/>
  <c r="P229" i="1" s="1"/>
  <c r="G229" i="1"/>
  <c r="M228" i="1"/>
  <c r="P228" i="1" s="1"/>
  <c r="K228" i="1"/>
  <c r="G228" i="1"/>
  <c r="M227" i="1"/>
  <c r="P227" i="1" s="1"/>
  <c r="G227" i="1"/>
  <c r="M226" i="1"/>
  <c r="P226" i="1" s="1"/>
  <c r="G226" i="1"/>
  <c r="M225" i="1"/>
  <c r="P225" i="1" s="1"/>
  <c r="G225" i="1"/>
  <c r="M224" i="1"/>
  <c r="P224" i="1" s="1"/>
  <c r="G224" i="1"/>
  <c r="M223" i="1"/>
  <c r="P223" i="1" s="1"/>
  <c r="G223" i="1"/>
  <c r="M222" i="1"/>
  <c r="P222" i="1" s="1"/>
  <c r="G222" i="1"/>
  <c r="M221" i="1"/>
  <c r="P221" i="1" s="1"/>
  <c r="G221" i="1"/>
  <c r="M220" i="1"/>
  <c r="P220" i="1" s="1"/>
  <c r="G220" i="1"/>
  <c r="M219" i="1"/>
  <c r="P219" i="1" s="1"/>
  <c r="G219" i="1"/>
  <c r="M218" i="1"/>
  <c r="P218" i="1" s="1"/>
  <c r="G218" i="1"/>
  <c r="M217" i="1"/>
  <c r="P217" i="1" s="1"/>
  <c r="G217" i="1"/>
  <c r="M216" i="1"/>
  <c r="P216" i="1" s="1"/>
  <c r="G216" i="1"/>
  <c r="M215" i="1"/>
  <c r="P215" i="1" s="1"/>
  <c r="G215" i="1"/>
  <c r="M214" i="1"/>
  <c r="P214" i="1" s="1"/>
  <c r="G214" i="1"/>
  <c r="M213" i="1"/>
  <c r="P213" i="1" s="1"/>
  <c r="G213" i="1"/>
  <c r="M212" i="1"/>
  <c r="P212" i="1" s="1"/>
  <c r="G212" i="1"/>
  <c r="M211" i="1"/>
  <c r="P211" i="1" s="1"/>
  <c r="G211" i="1"/>
  <c r="M210" i="1"/>
  <c r="P210" i="1" s="1"/>
  <c r="G210" i="1"/>
  <c r="M209" i="1"/>
  <c r="P209" i="1" s="1"/>
  <c r="G209" i="1"/>
  <c r="M208" i="1"/>
  <c r="P208" i="1" s="1"/>
  <c r="G208" i="1"/>
  <c r="M207" i="1"/>
  <c r="P207" i="1" s="1"/>
  <c r="G207" i="1"/>
  <c r="M206" i="1"/>
  <c r="P206" i="1" s="1"/>
  <c r="G206" i="1"/>
  <c r="M205" i="1"/>
  <c r="P205" i="1" s="1"/>
  <c r="G205" i="1"/>
  <c r="M204" i="1"/>
  <c r="P204" i="1" s="1"/>
  <c r="G204" i="1"/>
  <c r="M203" i="1"/>
  <c r="P203" i="1" s="1"/>
  <c r="G203" i="1"/>
  <c r="M202" i="1"/>
  <c r="P202" i="1" s="1"/>
  <c r="G202" i="1"/>
  <c r="M201" i="1"/>
  <c r="P201" i="1" s="1"/>
  <c r="G201" i="1"/>
  <c r="M200" i="1"/>
  <c r="P200" i="1" s="1"/>
  <c r="K200" i="1"/>
  <c r="G200" i="1"/>
  <c r="M199" i="1"/>
  <c r="P199" i="1" s="1"/>
  <c r="G199" i="1"/>
  <c r="M198" i="1"/>
  <c r="P198" i="1" s="1"/>
  <c r="K198" i="1"/>
  <c r="G198" i="1"/>
  <c r="M197" i="1"/>
  <c r="P197" i="1" s="1"/>
  <c r="G197" i="1"/>
  <c r="M196" i="1"/>
  <c r="P196" i="1" s="1"/>
  <c r="G196" i="1"/>
  <c r="M195" i="1"/>
  <c r="P195" i="1" s="1"/>
  <c r="K195" i="1"/>
  <c r="G195" i="1"/>
  <c r="M194" i="1"/>
  <c r="P194" i="1" s="1"/>
  <c r="K194" i="1"/>
  <c r="G194" i="1"/>
  <c r="M193" i="1"/>
  <c r="P193" i="1" s="1"/>
  <c r="G193" i="1"/>
  <c r="M192" i="1"/>
  <c r="P192" i="1" s="1"/>
  <c r="G192" i="1"/>
  <c r="M191" i="1"/>
  <c r="P191" i="1" s="1"/>
  <c r="K191" i="1"/>
  <c r="G191" i="1"/>
  <c r="M190" i="1"/>
  <c r="P190" i="1" s="1"/>
  <c r="K190" i="1"/>
  <c r="G190" i="1"/>
  <c r="M189" i="1"/>
  <c r="P189" i="1" s="1"/>
  <c r="K189" i="1"/>
  <c r="G189" i="1"/>
  <c r="M188" i="1"/>
  <c r="P188" i="1" s="1"/>
  <c r="K188" i="1"/>
  <c r="G188" i="1"/>
  <c r="M187" i="1"/>
  <c r="P187" i="1" s="1"/>
  <c r="K187" i="1"/>
  <c r="G187" i="1"/>
  <c r="M186" i="1"/>
  <c r="P186" i="1" s="1"/>
  <c r="G186" i="1"/>
  <c r="M185" i="1"/>
  <c r="P185" i="1" s="1"/>
  <c r="G185" i="1"/>
  <c r="M184" i="1"/>
  <c r="P184" i="1" s="1"/>
  <c r="G184" i="1"/>
  <c r="M183" i="1"/>
  <c r="P183" i="1" s="1"/>
  <c r="G183" i="1"/>
  <c r="M182" i="1"/>
  <c r="P182" i="1" s="1"/>
  <c r="K182" i="1"/>
  <c r="G182" i="1"/>
  <c r="M181" i="1"/>
  <c r="P181" i="1" s="1"/>
  <c r="K181" i="1"/>
  <c r="G181" i="1"/>
  <c r="M180" i="1"/>
  <c r="P180" i="1" s="1"/>
  <c r="G180" i="1"/>
  <c r="M179" i="1"/>
  <c r="P179" i="1" s="1"/>
  <c r="G179" i="1"/>
  <c r="M178" i="1"/>
  <c r="P178" i="1" s="1"/>
  <c r="K178" i="1"/>
  <c r="G178" i="1"/>
  <c r="M177" i="1"/>
  <c r="P177" i="1" s="1"/>
  <c r="G177" i="1"/>
  <c r="M176" i="1"/>
  <c r="P176" i="1" s="1"/>
  <c r="G176" i="1"/>
  <c r="M175" i="1"/>
  <c r="P175" i="1" s="1"/>
  <c r="G175" i="1"/>
  <c r="M174" i="1"/>
  <c r="P174" i="1" s="1"/>
  <c r="K174" i="1"/>
  <c r="G174" i="1"/>
  <c r="M173" i="1"/>
  <c r="P173" i="1" s="1"/>
  <c r="K173" i="1"/>
  <c r="G173" i="1"/>
  <c r="M172" i="1"/>
  <c r="P172" i="1" s="1"/>
  <c r="K172" i="1"/>
  <c r="G172" i="1"/>
  <c r="M171" i="1"/>
  <c r="P171" i="1" s="1"/>
  <c r="G171" i="1"/>
  <c r="M170" i="1"/>
  <c r="P170" i="1" s="1"/>
  <c r="K170" i="1"/>
  <c r="G170" i="1"/>
  <c r="M169" i="1"/>
  <c r="P169" i="1" s="1"/>
  <c r="G169" i="1"/>
  <c r="M168" i="1"/>
  <c r="P168" i="1" s="1"/>
  <c r="G168" i="1"/>
  <c r="M167" i="1"/>
  <c r="P167" i="1" s="1"/>
  <c r="G167" i="1"/>
  <c r="M166" i="1"/>
  <c r="P166" i="1" s="1"/>
  <c r="G166" i="1"/>
  <c r="M165" i="1"/>
  <c r="P165" i="1" s="1"/>
  <c r="G165" i="1"/>
  <c r="M164" i="1"/>
  <c r="P164" i="1" s="1"/>
  <c r="K164" i="1"/>
  <c r="G164" i="1"/>
  <c r="M163" i="1"/>
  <c r="P163" i="1" s="1"/>
  <c r="G163" i="1"/>
  <c r="M162" i="1"/>
  <c r="P162" i="1" s="1"/>
  <c r="G162" i="1"/>
  <c r="M161" i="1"/>
  <c r="P161" i="1" s="1"/>
  <c r="G161" i="1"/>
  <c r="M160" i="1"/>
  <c r="P160" i="1" s="1"/>
  <c r="G160" i="1"/>
  <c r="M159" i="1"/>
  <c r="P159" i="1" s="1"/>
  <c r="K159" i="1"/>
  <c r="G159" i="1"/>
  <c r="M158" i="1"/>
  <c r="P158" i="1" s="1"/>
  <c r="K158" i="1"/>
  <c r="G158" i="1"/>
  <c r="M157" i="1"/>
  <c r="P157" i="1" s="1"/>
  <c r="G157" i="1"/>
  <c r="M156" i="1"/>
  <c r="P156" i="1" s="1"/>
  <c r="G156" i="1"/>
  <c r="M155" i="1"/>
  <c r="P155" i="1" s="1"/>
  <c r="G155" i="1"/>
  <c r="M154" i="1"/>
  <c r="P154" i="1" s="1"/>
  <c r="G154" i="1"/>
  <c r="M153" i="1"/>
  <c r="P153" i="1" s="1"/>
  <c r="G153" i="1"/>
  <c r="M152" i="1"/>
  <c r="P152" i="1" s="1"/>
  <c r="K152" i="1"/>
  <c r="G152" i="1"/>
  <c r="M151" i="1"/>
  <c r="P151" i="1" s="1"/>
  <c r="G151" i="1"/>
  <c r="M150" i="1"/>
  <c r="P150" i="1" s="1"/>
  <c r="G150" i="1"/>
  <c r="M149" i="1"/>
  <c r="P149" i="1" s="1"/>
  <c r="G149" i="1"/>
  <c r="M148" i="1"/>
  <c r="P148" i="1" s="1"/>
  <c r="G148" i="1"/>
  <c r="M147" i="1"/>
  <c r="P147" i="1" s="1"/>
  <c r="G147" i="1"/>
  <c r="M146" i="1"/>
  <c r="P146" i="1" s="1"/>
  <c r="G146" i="1"/>
  <c r="M145" i="1"/>
  <c r="P145" i="1" s="1"/>
  <c r="G145" i="1"/>
  <c r="M144" i="1"/>
  <c r="P144" i="1" s="1"/>
  <c r="G144" i="1"/>
  <c r="M143" i="1"/>
  <c r="P143" i="1" s="1"/>
  <c r="G143" i="1"/>
  <c r="M142" i="1"/>
  <c r="P142" i="1" s="1"/>
  <c r="G142" i="1"/>
  <c r="M141" i="1"/>
  <c r="P141" i="1" s="1"/>
  <c r="K141" i="1"/>
  <c r="G141" i="1"/>
  <c r="M140" i="1"/>
  <c r="P140" i="1" s="1"/>
  <c r="K140" i="1"/>
  <c r="G140" i="1"/>
  <c r="M139" i="1"/>
  <c r="P139" i="1" s="1"/>
  <c r="G139" i="1"/>
  <c r="M138" i="1"/>
  <c r="P138" i="1" s="1"/>
  <c r="G138" i="1"/>
  <c r="M137" i="1"/>
  <c r="P137" i="1" s="1"/>
  <c r="G137" i="1"/>
  <c r="M136" i="1"/>
  <c r="P136" i="1" s="1"/>
  <c r="G136" i="1"/>
  <c r="M135" i="1"/>
  <c r="P135" i="1" s="1"/>
  <c r="G135" i="1"/>
  <c r="M134" i="1"/>
  <c r="P134" i="1" s="1"/>
  <c r="G134" i="1"/>
  <c r="M133" i="1"/>
  <c r="P133" i="1" s="1"/>
  <c r="G133" i="1"/>
  <c r="M132" i="1"/>
  <c r="P132" i="1" s="1"/>
  <c r="G132" i="1"/>
  <c r="M131" i="1"/>
  <c r="P131" i="1" s="1"/>
  <c r="G131" i="1"/>
  <c r="M130" i="1"/>
  <c r="P130" i="1" s="1"/>
  <c r="G130" i="1"/>
  <c r="M129" i="1"/>
  <c r="P129" i="1" s="1"/>
  <c r="G129" i="1"/>
  <c r="M128" i="1"/>
  <c r="P128" i="1" s="1"/>
  <c r="G128" i="1"/>
  <c r="M127" i="1"/>
  <c r="P127" i="1" s="1"/>
  <c r="G127" i="1"/>
  <c r="M126" i="1"/>
  <c r="P126" i="1" s="1"/>
  <c r="G126" i="1"/>
  <c r="M125" i="1"/>
  <c r="P125" i="1" s="1"/>
  <c r="G125" i="1"/>
  <c r="M124" i="1"/>
  <c r="P124" i="1" s="1"/>
  <c r="G124" i="1"/>
  <c r="M123" i="1"/>
  <c r="P123" i="1" s="1"/>
  <c r="G123" i="1"/>
  <c r="M122" i="1"/>
  <c r="P122" i="1" s="1"/>
  <c r="K122" i="1"/>
  <c r="G122" i="1"/>
  <c r="M121" i="1"/>
  <c r="P121" i="1" s="1"/>
  <c r="G121" i="1"/>
  <c r="M120" i="1"/>
  <c r="P120" i="1" s="1"/>
  <c r="K120" i="1"/>
  <c r="G120" i="1"/>
  <c r="M119" i="1"/>
  <c r="P119" i="1" s="1"/>
  <c r="K119" i="1"/>
  <c r="G119" i="1"/>
  <c r="M118" i="1"/>
  <c r="P118" i="1" s="1"/>
  <c r="K118" i="1"/>
  <c r="G118" i="1"/>
  <c r="M117" i="1"/>
  <c r="P117" i="1" s="1"/>
  <c r="G117" i="1"/>
  <c r="M116" i="1"/>
  <c r="P116" i="1" s="1"/>
  <c r="G116" i="1"/>
  <c r="M115" i="1"/>
  <c r="P115" i="1" s="1"/>
  <c r="K115" i="1"/>
  <c r="G115" i="1"/>
  <c r="M114" i="1"/>
  <c r="P114" i="1" s="1"/>
  <c r="G114" i="1"/>
  <c r="M113" i="1"/>
  <c r="P113" i="1" s="1"/>
  <c r="K113" i="1"/>
  <c r="G113" i="1"/>
  <c r="M112" i="1"/>
  <c r="P112" i="1" s="1"/>
  <c r="K112" i="1"/>
  <c r="G112" i="1"/>
  <c r="M111" i="1"/>
  <c r="P111" i="1" s="1"/>
  <c r="K111" i="1"/>
  <c r="G111" i="1"/>
  <c r="M110" i="1"/>
  <c r="P110" i="1" s="1"/>
  <c r="K110" i="1"/>
  <c r="G110" i="1"/>
  <c r="M109" i="1"/>
  <c r="P109" i="1" s="1"/>
  <c r="K109" i="1"/>
  <c r="G109" i="1"/>
  <c r="M108" i="1"/>
  <c r="P108" i="1" s="1"/>
  <c r="K108" i="1"/>
  <c r="G108" i="1"/>
  <c r="M107" i="1"/>
  <c r="P107" i="1" s="1"/>
  <c r="K107" i="1"/>
  <c r="G107" i="1"/>
  <c r="M106" i="1"/>
  <c r="P106" i="1" s="1"/>
  <c r="K106" i="1"/>
  <c r="G106" i="1"/>
  <c r="M105" i="1"/>
  <c r="P105" i="1" s="1"/>
  <c r="K105" i="1"/>
  <c r="G105" i="1"/>
  <c r="M104" i="1"/>
  <c r="P104" i="1" s="1"/>
  <c r="G104" i="1"/>
  <c r="M103" i="1"/>
  <c r="P103" i="1" s="1"/>
  <c r="G103" i="1"/>
  <c r="M102" i="1"/>
  <c r="P102" i="1" s="1"/>
  <c r="G102" i="1"/>
  <c r="M101" i="1"/>
  <c r="P101" i="1" s="1"/>
  <c r="G101" i="1"/>
  <c r="M100" i="1"/>
  <c r="P100" i="1" s="1"/>
  <c r="G100" i="1"/>
  <c r="M99" i="1"/>
  <c r="P99" i="1" s="1"/>
  <c r="G99" i="1"/>
  <c r="M98" i="1"/>
  <c r="P98" i="1" s="1"/>
  <c r="G98" i="1"/>
  <c r="M97" i="1"/>
  <c r="P97" i="1" s="1"/>
  <c r="G97" i="1"/>
  <c r="M96" i="1"/>
  <c r="P96" i="1" s="1"/>
  <c r="G96" i="1"/>
  <c r="M95" i="1"/>
  <c r="P95" i="1" s="1"/>
  <c r="G95" i="1"/>
  <c r="M94" i="1"/>
  <c r="P94" i="1" s="1"/>
  <c r="G94" i="1"/>
  <c r="M93" i="1"/>
  <c r="P93" i="1" s="1"/>
  <c r="G93" i="1"/>
  <c r="M92" i="1"/>
  <c r="P92" i="1" s="1"/>
  <c r="G92" i="1"/>
  <c r="M91" i="1"/>
  <c r="P91" i="1" s="1"/>
  <c r="K91" i="1"/>
  <c r="G91" i="1"/>
  <c r="M90" i="1"/>
  <c r="P90" i="1" s="1"/>
  <c r="K90" i="1"/>
  <c r="G90" i="1"/>
  <c r="M89" i="1"/>
  <c r="P89" i="1" s="1"/>
  <c r="K89" i="1"/>
  <c r="G89" i="1"/>
  <c r="M88" i="1"/>
  <c r="P88" i="1" s="1"/>
  <c r="K88" i="1"/>
  <c r="G88" i="1"/>
  <c r="M87" i="1"/>
  <c r="P87" i="1" s="1"/>
  <c r="K87" i="1"/>
  <c r="G87" i="1"/>
  <c r="M86" i="1"/>
  <c r="P86" i="1" s="1"/>
  <c r="K86" i="1"/>
  <c r="G86" i="1"/>
  <c r="M85" i="1"/>
  <c r="P85" i="1" s="1"/>
  <c r="K85" i="1"/>
  <c r="G85" i="1"/>
  <c r="M84" i="1"/>
  <c r="P84" i="1" s="1"/>
  <c r="G84" i="1"/>
  <c r="M83" i="1"/>
  <c r="P83" i="1" s="1"/>
  <c r="G83" i="1"/>
  <c r="M82" i="1"/>
  <c r="P82" i="1" s="1"/>
  <c r="K82" i="1"/>
  <c r="G82" i="1"/>
  <c r="M81" i="1"/>
  <c r="P81" i="1" s="1"/>
  <c r="G81" i="1"/>
  <c r="M80" i="1"/>
  <c r="P80" i="1" s="1"/>
  <c r="G80" i="1"/>
  <c r="M79" i="1"/>
  <c r="P79" i="1" s="1"/>
  <c r="G79" i="1"/>
  <c r="M78" i="1"/>
  <c r="P78" i="1" s="1"/>
  <c r="G78" i="1"/>
  <c r="M77" i="1"/>
  <c r="P77" i="1" s="1"/>
  <c r="G77" i="1"/>
  <c r="M76" i="1"/>
  <c r="P76" i="1" s="1"/>
  <c r="G76" i="1"/>
  <c r="M75" i="1"/>
  <c r="P75" i="1" s="1"/>
  <c r="G75" i="1"/>
  <c r="M74" i="1"/>
  <c r="P74" i="1" s="1"/>
  <c r="G74" i="1"/>
  <c r="M73" i="1"/>
  <c r="P73" i="1" s="1"/>
  <c r="K73" i="1"/>
  <c r="G73" i="1"/>
  <c r="M72" i="1"/>
  <c r="P72" i="1" s="1"/>
  <c r="G72" i="1"/>
  <c r="M71" i="1"/>
  <c r="P71" i="1" s="1"/>
  <c r="G71" i="1"/>
  <c r="M70" i="1"/>
  <c r="P70" i="1" s="1"/>
  <c r="K70" i="1"/>
  <c r="G70" i="1"/>
  <c r="M69" i="1"/>
  <c r="P69" i="1" s="1"/>
  <c r="K69" i="1"/>
  <c r="G69" i="1"/>
  <c r="M68" i="1"/>
  <c r="P68" i="1" s="1"/>
  <c r="G68" i="1"/>
  <c r="M67" i="1"/>
  <c r="P67" i="1" s="1"/>
  <c r="G67" i="1"/>
  <c r="M66" i="1"/>
  <c r="P66" i="1" s="1"/>
  <c r="K66" i="1"/>
  <c r="G66" i="1"/>
  <c r="M65" i="1"/>
  <c r="P65" i="1" s="1"/>
  <c r="G65" i="1"/>
  <c r="M64" i="1"/>
  <c r="P64" i="1" s="1"/>
  <c r="G64" i="1"/>
  <c r="M63" i="1"/>
  <c r="P63" i="1" s="1"/>
  <c r="K63" i="1"/>
  <c r="G63" i="1"/>
  <c r="M62" i="1"/>
  <c r="P62" i="1" s="1"/>
  <c r="K62" i="1"/>
  <c r="G62" i="1"/>
  <c r="M61" i="1"/>
  <c r="P61" i="1" s="1"/>
  <c r="G61" i="1"/>
  <c r="M60" i="1"/>
  <c r="P60" i="1" s="1"/>
  <c r="G60" i="1"/>
  <c r="M59" i="1"/>
  <c r="P59" i="1" s="1"/>
  <c r="G59" i="1"/>
  <c r="M58" i="1"/>
  <c r="P58" i="1" s="1"/>
  <c r="G58" i="1"/>
  <c r="M57" i="1"/>
  <c r="P57" i="1" s="1"/>
  <c r="G57" i="1"/>
  <c r="M56" i="1"/>
  <c r="P56" i="1" s="1"/>
  <c r="G56" i="1"/>
  <c r="M55" i="1"/>
  <c r="P55" i="1" s="1"/>
  <c r="G55" i="1"/>
  <c r="M54" i="1"/>
  <c r="P54" i="1" s="1"/>
  <c r="G54" i="1"/>
  <c r="M53" i="1"/>
  <c r="P53" i="1" s="1"/>
  <c r="G53" i="1"/>
  <c r="M52" i="1"/>
  <c r="P52" i="1" s="1"/>
  <c r="G52" i="1"/>
  <c r="M51" i="1"/>
  <c r="P51" i="1" s="1"/>
  <c r="G51" i="1"/>
  <c r="M50" i="1"/>
  <c r="P50" i="1" s="1"/>
  <c r="G50" i="1"/>
  <c r="M49" i="1"/>
  <c r="P49" i="1" s="1"/>
  <c r="G49" i="1"/>
  <c r="M48" i="1"/>
  <c r="P48" i="1" s="1"/>
  <c r="G48" i="1"/>
  <c r="M47" i="1"/>
  <c r="P47" i="1" s="1"/>
  <c r="G47" i="1"/>
  <c r="M46" i="1"/>
  <c r="P46" i="1" s="1"/>
  <c r="G46" i="1"/>
  <c r="M45" i="1"/>
  <c r="P45" i="1" s="1"/>
  <c r="G45" i="1"/>
  <c r="M44" i="1"/>
  <c r="P44" i="1" s="1"/>
  <c r="K44" i="1"/>
  <c r="G44" i="1"/>
  <c r="M43" i="1"/>
  <c r="P43" i="1" s="1"/>
  <c r="G43" i="1"/>
  <c r="M42" i="1"/>
  <c r="P42" i="1" s="1"/>
  <c r="G42" i="1"/>
  <c r="M41" i="1"/>
  <c r="P41" i="1" s="1"/>
  <c r="G41" i="1"/>
  <c r="M40" i="1"/>
  <c r="P40" i="1" s="1"/>
  <c r="G40" i="1"/>
  <c r="M39" i="1"/>
  <c r="P39" i="1" s="1"/>
  <c r="G39" i="1"/>
  <c r="M38" i="1"/>
  <c r="P38" i="1" s="1"/>
  <c r="K38" i="1"/>
  <c r="G38" i="1"/>
  <c r="M37" i="1"/>
  <c r="P37" i="1" s="1"/>
  <c r="G37" i="1"/>
  <c r="M36" i="1"/>
  <c r="P36" i="1" s="1"/>
  <c r="G36" i="1"/>
  <c r="M35" i="1"/>
  <c r="P35" i="1" s="1"/>
  <c r="G35" i="1"/>
  <c r="M34" i="1"/>
  <c r="P34" i="1" s="1"/>
  <c r="G34" i="1"/>
  <c r="M33" i="1"/>
  <c r="P33" i="1" s="1"/>
  <c r="G33" i="1"/>
  <c r="M32" i="1"/>
  <c r="P32" i="1" s="1"/>
  <c r="G32" i="1"/>
  <c r="M31" i="1"/>
  <c r="P31" i="1" s="1"/>
  <c r="G31" i="1"/>
  <c r="M30" i="1"/>
  <c r="P30" i="1" s="1"/>
  <c r="G30" i="1"/>
  <c r="M29" i="1"/>
  <c r="P29" i="1" s="1"/>
  <c r="G29" i="1"/>
  <c r="M28" i="1"/>
  <c r="P28" i="1" s="1"/>
  <c r="G28" i="1"/>
  <c r="M27" i="1"/>
  <c r="P27" i="1" s="1"/>
  <c r="G27" i="1"/>
  <c r="M26" i="1"/>
  <c r="P26" i="1" s="1"/>
  <c r="G26" i="1"/>
  <c r="M25" i="1"/>
  <c r="P25" i="1" s="1"/>
  <c r="G25" i="1"/>
  <c r="M24" i="1"/>
  <c r="P24" i="1" s="1"/>
  <c r="G24" i="1"/>
  <c r="M23" i="1"/>
  <c r="P23" i="1" s="1"/>
  <c r="G23" i="1"/>
  <c r="M22" i="1"/>
  <c r="P22" i="1" s="1"/>
  <c r="G22" i="1"/>
  <c r="M21" i="1"/>
  <c r="P21" i="1" s="1"/>
  <c r="G21" i="1"/>
  <c r="M20" i="1"/>
  <c r="P20" i="1" s="1"/>
  <c r="G20" i="1"/>
  <c r="M19" i="1"/>
  <c r="P19" i="1" s="1"/>
  <c r="G19" i="1"/>
  <c r="M18" i="1"/>
  <c r="P18" i="1" s="1"/>
  <c r="G18" i="1"/>
  <c r="M17" i="1"/>
  <c r="P17" i="1" s="1"/>
  <c r="G17" i="1"/>
  <c r="M16" i="1"/>
  <c r="P16" i="1" s="1"/>
  <c r="K16" i="1"/>
  <c r="G16" i="1"/>
  <c r="M15" i="1"/>
  <c r="P15" i="1" s="1"/>
  <c r="G15" i="1"/>
  <c r="M14" i="1"/>
  <c r="P14" i="1" s="1"/>
  <c r="G14" i="1"/>
  <c r="M13" i="1"/>
  <c r="P13" i="1" s="1"/>
  <c r="G13" i="1"/>
  <c r="M12" i="1"/>
  <c r="P12" i="1" s="1"/>
  <c r="G12" i="1"/>
  <c r="M11" i="1"/>
  <c r="P11" i="1" s="1"/>
  <c r="G11" i="1"/>
  <c r="M10" i="1"/>
  <c r="P10" i="1" s="1"/>
  <c r="K10" i="1"/>
  <c r="G10" i="1"/>
  <c r="M9" i="1"/>
  <c r="P9" i="1" s="1"/>
  <c r="G9" i="1"/>
  <c r="P493" i="1" l="1"/>
  <c r="P519" i="1"/>
  <c r="P503" i="1"/>
  <c r="P499" i="1"/>
  <c r="P494" i="1"/>
  <c r="P513" i="1"/>
  <c r="P512" i="1"/>
  <c r="P500" i="1"/>
  <c r="G493" i="1"/>
  <c r="P495" i="1"/>
  <c r="P511" i="1"/>
  <c r="G512" i="1"/>
  <c r="G494" i="1"/>
  <c r="P685" i="1" l="1"/>
</calcChain>
</file>

<file path=xl/sharedStrings.xml><?xml version="1.0" encoding="utf-8"?>
<sst xmlns="http://schemas.openxmlformats.org/spreadsheetml/2006/main" count="2236" uniqueCount="1391">
  <si>
    <t>CÓDIGO INSTITUCIONAL</t>
  </si>
  <si>
    <t>FECHA DE ADQUISICIÓN / REGISTRO</t>
  </si>
  <si>
    <t>BREVE DESCRIPCIÓN DEL BIEN</t>
  </si>
  <si>
    <t>EXISTENCIA</t>
  </si>
  <si>
    <t>PRECIO UNITARIO</t>
  </si>
  <si>
    <t>VALORES RD$</t>
  </si>
  <si>
    <t>FECHA DE ADQUISICIÓN/REGISTRO</t>
  </si>
  <si>
    <t>COMPRA</t>
  </si>
  <si>
    <t>Salida</t>
  </si>
  <si>
    <t>Proveedor</t>
  </si>
  <si>
    <t>Categoria</t>
  </si>
  <si>
    <t>AN1</t>
  </si>
  <si>
    <t>13/12/2023</t>
  </si>
  <si>
    <t>ABRASADERA DE METAL DE 2"</t>
  </si>
  <si>
    <t>FERRETERIA</t>
  </si>
  <si>
    <t>AN2</t>
  </si>
  <si>
    <t xml:space="preserve">ABRELATAS ILKO </t>
  </si>
  <si>
    <t>Distribuidora Bacesmos</t>
  </si>
  <si>
    <t>Limpieza</t>
  </si>
  <si>
    <t>AN3</t>
  </si>
  <si>
    <t>ACE  SACO</t>
  </si>
  <si>
    <t>AN4</t>
  </si>
  <si>
    <t>ACEITE DE 2 TIEMPO ( HAVOLINE)</t>
  </si>
  <si>
    <t>Ferreteria</t>
  </si>
  <si>
    <t>AN5</t>
  </si>
  <si>
    <t>ACEITE LIBRICANTE 15 W40 55 GALONES</t>
  </si>
  <si>
    <t>AN6</t>
  </si>
  <si>
    <t>ACEITE P/ COMPRESOR ISO 100 (MATERIALES INDUSTRIALES)</t>
  </si>
  <si>
    <t>AN7</t>
  </si>
  <si>
    <t>ACEITE PARA COMPRESORES ISO 100 (REPSOL)</t>
  </si>
  <si>
    <t>AN8</t>
  </si>
  <si>
    <t>ACEITE SHELL R5 SAE 10W 55GLS</t>
  </si>
  <si>
    <t>AN9</t>
  </si>
  <si>
    <t xml:space="preserve">ACERO PLASTICO </t>
  </si>
  <si>
    <t>AN10</t>
  </si>
  <si>
    <t>ACUARELA 12/1 (PENTA)</t>
  </si>
  <si>
    <t>MATERIAL GASTABLE</t>
  </si>
  <si>
    <t>AN11</t>
  </si>
  <si>
    <t>ACUARELA 8/1 (PENTA)</t>
  </si>
  <si>
    <t>AN12</t>
  </si>
  <si>
    <t>ADAPTADOE UNIVERSAL DE 2"</t>
  </si>
  <si>
    <t>AN13</t>
  </si>
  <si>
    <t xml:space="preserve">ADAPTADOR UNIVERSAL DE 1 1/2 </t>
  </si>
  <si>
    <t>AN14</t>
  </si>
  <si>
    <t>ADAPTADOR UNIVERSAL DE 1"</t>
  </si>
  <si>
    <t>AN15</t>
  </si>
  <si>
    <t>ADAPTADOR UNIVERSAL DE 1/2</t>
  </si>
  <si>
    <t>AN16</t>
  </si>
  <si>
    <t xml:space="preserve">ADAPTADORE HEMBRA  1/2 </t>
  </si>
  <si>
    <t>AN17</t>
  </si>
  <si>
    <t xml:space="preserve">ADAPTADORE HEMBRA 1 </t>
  </si>
  <si>
    <t>AN18</t>
  </si>
  <si>
    <t xml:space="preserve">ADAPTADORE HEMBRA 1 1/2 </t>
  </si>
  <si>
    <t>AN19</t>
  </si>
  <si>
    <t xml:space="preserve">ADAPTADORES HEMBRA 2 </t>
  </si>
  <si>
    <t>AN20</t>
  </si>
  <si>
    <t xml:space="preserve">ADAPTADORES HEMBRA 3/4 </t>
  </si>
  <si>
    <t>AN21</t>
  </si>
  <si>
    <t>17/12/2018</t>
  </si>
  <si>
    <t>ADAPTADORES MACHO 1</t>
  </si>
  <si>
    <t>AN22</t>
  </si>
  <si>
    <t xml:space="preserve">ADAPTADORES MACHO 1 1/2 </t>
  </si>
  <si>
    <t>AN23</t>
  </si>
  <si>
    <t xml:space="preserve">ADAPTADORES MACHO 1/2 </t>
  </si>
  <si>
    <t>AN24</t>
  </si>
  <si>
    <t>ADAPTADORES MACHO 2</t>
  </si>
  <si>
    <t>AN25</t>
  </si>
  <si>
    <t>ADAPTADORES MACHO 3</t>
  </si>
  <si>
    <t>AN26</t>
  </si>
  <si>
    <t xml:space="preserve">ADAPTADORES MACHO 3/4 </t>
  </si>
  <si>
    <t>AN27</t>
  </si>
  <si>
    <t>ADAPTADORES MACHO DE 4"</t>
  </si>
  <si>
    <t>AN28</t>
  </si>
  <si>
    <t>ADITIVO (DIESEL)</t>
  </si>
  <si>
    <t>AN29</t>
  </si>
  <si>
    <t>ADITIVO DE ACEITE BARDAHL NO. 1, ANTIFRICCIONANTE PARA MOTOR 450 ML</t>
  </si>
  <si>
    <t>AN30</t>
  </si>
  <si>
    <t>ADITIVO ESTABILIZADOR PARA ACEITE DE MOTOR 450 ML</t>
  </si>
  <si>
    <t>AN31</t>
  </si>
  <si>
    <t>AGENDA DE ANOTACION DIARIA 2011</t>
  </si>
  <si>
    <t>AN32</t>
  </si>
  <si>
    <t>AGENDA DE ANOTACION DIARIA 2014</t>
  </si>
  <si>
    <t>AN33</t>
  </si>
  <si>
    <t>AGENDA DE ANOTACION DIARIA 2019</t>
  </si>
  <si>
    <t>AN34</t>
  </si>
  <si>
    <t>AGENDA DE ANOTACION DIARIA 2021</t>
  </si>
  <si>
    <t>AN35</t>
  </si>
  <si>
    <t>AGENDA DE ANOTACION DIARIA 2022</t>
  </si>
  <si>
    <t>Material de oficina</t>
  </si>
  <si>
    <t>AN36</t>
  </si>
  <si>
    <t>AGENDAS PERSONALIZADAS</t>
  </si>
  <si>
    <t>AN37</t>
  </si>
  <si>
    <t xml:space="preserve">AGUA DE BATERIA </t>
  </si>
  <si>
    <t>AN38</t>
  </si>
  <si>
    <t>AGUA OXIGENADA 3%</t>
  </si>
  <si>
    <t>AN39</t>
  </si>
  <si>
    <t>ALAMBRE CALIBRE 18 6 PIES</t>
  </si>
  <si>
    <t>AN40</t>
  </si>
  <si>
    <t>ALAMBRE DE GOMA NO.12</t>
  </si>
  <si>
    <t>AN41</t>
  </si>
  <si>
    <t>ALAMBRE DUPLOX ROLLO NO. 16</t>
  </si>
  <si>
    <t>AN42</t>
  </si>
  <si>
    <t>ALAMBRE GALV. 16</t>
  </si>
  <si>
    <t>AN43</t>
  </si>
  <si>
    <t>ALAMBRE NO. 2 DE 500 PIES</t>
  </si>
  <si>
    <t>AN44</t>
  </si>
  <si>
    <t xml:space="preserve">ALAMBRE NO. 4 DE 500 PIES </t>
  </si>
  <si>
    <t>AN45</t>
  </si>
  <si>
    <t>ALAMBRE NO. 6 DE 500 PIES</t>
  </si>
  <si>
    <t>AN46</t>
  </si>
  <si>
    <t>ALAMBRE NO. 8, ROLLOS 500 PIES</t>
  </si>
  <si>
    <t>AN47</t>
  </si>
  <si>
    <t>ALAMBRE NO.10 DE 500 PIES</t>
  </si>
  <si>
    <t>AN48</t>
  </si>
  <si>
    <t xml:space="preserve">ALCOHOL ETILICCO AL 95 % </t>
  </si>
  <si>
    <t>AN49</t>
  </si>
  <si>
    <t>ALCOHOL ISOPROPILICO 70</t>
  </si>
  <si>
    <t>AN50</t>
  </si>
  <si>
    <t>ALMOHADILLA DE MOUSE</t>
  </si>
  <si>
    <t>AN51</t>
  </si>
  <si>
    <t>ALMOHADILLA DE SELLOS (VELMER)</t>
  </si>
  <si>
    <t>AN52</t>
  </si>
  <si>
    <t>AMBIENTADOR REFRESCANTE DE AIRE (GLADE)</t>
  </si>
  <si>
    <t>AN53</t>
  </si>
  <si>
    <t>AMBIENTADOR REFRESCANTE DE AIRE VARIOS OLORES (AIR WICK)</t>
  </si>
  <si>
    <t>AN54</t>
  </si>
  <si>
    <t>ANTICONGELANTE QUAKER COOLANT 50/50 55 GLS</t>
  </si>
  <si>
    <t>AN55</t>
  </si>
  <si>
    <t>ARANDELA INOXIDABLE</t>
  </si>
  <si>
    <t>AN56</t>
  </si>
  <si>
    <t>ARANDELA PLANA D 1/2</t>
  </si>
  <si>
    <t>AN57</t>
  </si>
  <si>
    <t>ARANDELA PLANA DE 3/8</t>
  </si>
  <si>
    <t>AN58</t>
  </si>
  <si>
    <t>ARMARIO ELECTRICO DE METAL 24 X 16</t>
  </si>
  <si>
    <t>AN59</t>
  </si>
  <si>
    <t>BALASTRA S TRANSFORMADOR PARA TUBO T-8</t>
  </si>
  <si>
    <t>AN60</t>
  </si>
  <si>
    <t>BALASTRAS TRANSFORMADOE 480 A 220</t>
  </si>
  <si>
    <t>AN61</t>
  </si>
  <si>
    <t>BANDEJAS DE METAL</t>
  </si>
  <si>
    <t>AN62</t>
  </si>
  <si>
    <t>BANDITA GOMITAS (VELEZ)</t>
  </si>
  <si>
    <t>AN63</t>
  </si>
  <si>
    <t>BANDITAS (PRINTEK)</t>
  </si>
  <si>
    <t>AN64</t>
  </si>
  <si>
    <t xml:space="preserve">BARILLA DE TIERRA </t>
  </si>
  <si>
    <t>AN65</t>
  </si>
  <si>
    <t>BARRA ROSCADA ACERO INOXIDABLE 3/4 DUTIL 3/16</t>
  </si>
  <si>
    <t>AN66</t>
  </si>
  <si>
    <t>BARRENDERO DURO</t>
  </si>
  <si>
    <t>LIMPIEZA</t>
  </si>
  <si>
    <t>AN67</t>
  </si>
  <si>
    <t>BISAGRA LIBRO 31/2 X 31/2 FM</t>
  </si>
  <si>
    <t>AN68</t>
  </si>
  <si>
    <t xml:space="preserve">BLOKS DE TALONARIOS REQUISICION MATERIALES </t>
  </si>
  <si>
    <t>AN69</t>
  </si>
  <si>
    <t>BOLIGRAFO NEGRO  BIC</t>
  </si>
  <si>
    <t>AN70</t>
  </si>
  <si>
    <t>BOMBILLA JEFFERSON 1000 WE40</t>
  </si>
  <si>
    <t>AN71</t>
  </si>
  <si>
    <t xml:space="preserve">BOMBILLO LED 15W </t>
  </si>
  <si>
    <t>AN72</t>
  </si>
  <si>
    <t>BOMBILLO LED 65 W</t>
  </si>
  <si>
    <t>AN73</t>
  </si>
  <si>
    <t>BOMBILLO SPIRAL 110-130W</t>
  </si>
  <si>
    <t>AN74</t>
  </si>
  <si>
    <t xml:space="preserve">BOQUILLA LAVA MANOS </t>
  </si>
  <si>
    <t>AN75</t>
  </si>
  <si>
    <t>BORRADOR  DE PIZARA (PELIKAN)</t>
  </si>
  <si>
    <t>AN76</t>
  </si>
  <si>
    <t>BOTAS PLASTICAS PARES SIZE. 11/44</t>
  </si>
  <si>
    <t>AN77</t>
  </si>
  <si>
    <t>BOTELLA TINTA EPSON 544 AMARILLO</t>
  </si>
  <si>
    <t>AN78</t>
  </si>
  <si>
    <t>BOTELLA TINTA EPSON 544 CYAN</t>
  </si>
  <si>
    <t>AN79</t>
  </si>
  <si>
    <t>BOTELLA TINTA EPSON 544 NEGRO</t>
  </si>
  <si>
    <t>AN80</t>
  </si>
  <si>
    <t>BOTELLA TINTA EPSON 664 AMARILLO</t>
  </si>
  <si>
    <t>OFFITEK</t>
  </si>
  <si>
    <t>AN81</t>
  </si>
  <si>
    <t>BOTELLA TINTA EPSON 664 CYAN</t>
  </si>
  <si>
    <t>AN82</t>
  </si>
  <si>
    <t>BOTELLA TINTA EPSON 664 MAGNETO</t>
  </si>
  <si>
    <t>AN83</t>
  </si>
  <si>
    <t>BOTELLA TINTA EPSON 664 NEGRO</t>
  </si>
  <si>
    <t>AN84</t>
  </si>
  <si>
    <t>BOTELLONES DE AGUA (PLANETA AZUL)</t>
  </si>
  <si>
    <t>AN85</t>
  </si>
  <si>
    <t xml:space="preserve">BREAKER TRIFASICO DE 125 AMPA A 480V </t>
  </si>
  <si>
    <t>AN86</t>
  </si>
  <si>
    <t>BREAKER TRIFASICO DE 32 AMPERE</t>
  </si>
  <si>
    <t>AN87</t>
  </si>
  <si>
    <t>BREAKER TRIFASICO DELIXI 22 A</t>
  </si>
  <si>
    <t>AN88</t>
  </si>
  <si>
    <t>BREAKER TRIFASICO ENC 22A</t>
  </si>
  <si>
    <t>AN89</t>
  </si>
  <si>
    <t xml:space="preserve">BREAKERS DE 125 AMPERES </t>
  </si>
  <si>
    <t>AN90</t>
  </si>
  <si>
    <t xml:space="preserve">BREAKERS DE 20 AMPERES GE GRUESO </t>
  </si>
  <si>
    <t>AN91</t>
  </si>
  <si>
    <t xml:space="preserve">BREAKERS DE 30 AMPERES GE GRUESO </t>
  </si>
  <si>
    <t>AN92</t>
  </si>
  <si>
    <t>BREAKERS TRIPLE GRUESO DE 100 AMPERE</t>
  </si>
  <si>
    <t>AN93</t>
  </si>
  <si>
    <t xml:space="preserve">BREAKERS TROFASICO DE 225 A AMPERES </t>
  </si>
  <si>
    <t>AN94</t>
  </si>
  <si>
    <t>BRILLO GORDO (PROMIND)</t>
  </si>
  <si>
    <t>AN95</t>
  </si>
  <si>
    <t>BRILLO NEGRO (LA MAQUINA)</t>
  </si>
  <si>
    <t>AN96</t>
  </si>
  <si>
    <t>BRILLO NEGRO (SCOTCH)</t>
  </si>
  <si>
    <t>AN97</t>
  </si>
  <si>
    <t>BRILLO VERDE SCOTT BRITE 10 X 15.5</t>
  </si>
  <si>
    <t>AN98</t>
  </si>
  <si>
    <t>BROCHA DE 1/2 PULGADAS</t>
  </si>
  <si>
    <t>AN99</t>
  </si>
  <si>
    <t>BROCHA DE CUATRO PULGADAS</t>
  </si>
  <si>
    <t>AN100</t>
  </si>
  <si>
    <t xml:space="preserve">BROCHAS HOME RUN  DE 2" </t>
  </si>
  <si>
    <t>AN101</t>
  </si>
  <si>
    <t>BROCHAS HOME RUN  DE 4´´</t>
  </si>
  <si>
    <t>AN102</t>
  </si>
  <si>
    <t>BROCHAS HOME RUN DE 11/2</t>
  </si>
  <si>
    <t>AN103</t>
  </si>
  <si>
    <t>BROCHAS HOME RUN DE 2 1/2</t>
  </si>
  <si>
    <t>AN104</t>
  </si>
  <si>
    <t>BROCHAS HOME RUN DE 3</t>
  </si>
  <si>
    <t>AN105</t>
  </si>
  <si>
    <t>CABEZAL UNIVERSAL PARA DREMEL M 43</t>
  </si>
  <si>
    <t>AN106</t>
  </si>
  <si>
    <t>CABLE DE RED CAT 6</t>
  </si>
  <si>
    <t>AN107</t>
  </si>
  <si>
    <t>CADENA GALV 6MM</t>
  </si>
  <si>
    <t>AN108</t>
  </si>
  <si>
    <t xml:space="preserve">CADENA PLASTICA AZUL </t>
  </si>
  <si>
    <t>AN109</t>
  </si>
  <si>
    <t>18/102023</t>
  </si>
  <si>
    <t xml:space="preserve">CAJA DE BANDITAS DE GOMA </t>
  </si>
  <si>
    <t>AN110</t>
  </si>
  <si>
    <t>CAJA DE BOLA 62052Z C3</t>
  </si>
  <si>
    <t>AN111</t>
  </si>
  <si>
    <t>CAJA DE BOLA 6206 2ZR, C3</t>
  </si>
  <si>
    <t>AN112</t>
  </si>
  <si>
    <t xml:space="preserve">CAJA DE BOLA 6306 2RSR, C3 </t>
  </si>
  <si>
    <t>AN113</t>
  </si>
  <si>
    <t>CAJA DE LAPIZ CARBON 12/1</t>
  </si>
  <si>
    <t>AN114</t>
  </si>
  <si>
    <t>18/12/2019</t>
  </si>
  <si>
    <t>CAJA DE PAPEL BOND 20 8 1/2 X 14 10/1</t>
  </si>
  <si>
    <t>AN115</t>
  </si>
  <si>
    <t>CAJA DE PAPEL BOND20 8.5 X 11</t>
  </si>
  <si>
    <t>AN116</t>
  </si>
  <si>
    <t xml:space="preserve">CAJA PLASTICA 2X4 </t>
  </si>
  <si>
    <t>AN117</t>
  </si>
  <si>
    <t xml:space="preserve">CAJAS DE BOLIGRAFO AZUL TIPO BIC 12/1 </t>
  </si>
  <si>
    <t>AN118</t>
  </si>
  <si>
    <t xml:space="preserve">CANALETA PLASTICA DE 1/2 PULGADA </t>
  </si>
  <si>
    <t>AN119</t>
  </si>
  <si>
    <t>CARBESOTA, GALON</t>
  </si>
  <si>
    <t>AN120</t>
  </si>
  <si>
    <t xml:space="preserve">CARPETA  DE PENDAFLEX </t>
  </si>
  <si>
    <t>AN121</t>
  </si>
  <si>
    <t>CARPETA DE ARCHIVO BLANCO 5" (ACCO)</t>
  </si>
  <si>
    <t>AN122</t>
  </si>
  <si>
    <t>CARPETA DE ARCHIVO BLANCO 5" (PRINTEK)</t>
  </si>
  <si>
    <t>AN123</t>
  </si>
  <si>
    <t>CARPETA DE ARCHIVO CORDON AZUL</t>
  </si>
  <si>
    <t>AN124</t>
  </si>
  <si>
    <t>CARPETA EJECUTIVA AZUL (AMPO)</t>
  </si>
  <si>
    <t>AN125</t>
  </si>
  <si>
    <t>CARPETA EJECUTIVA CREMA (AMPO)</t>
  </si>
  <si>
    <t>AN126</t>
  </si>
  <si>
    <t>CARPETA EJECUTIVA ROJO (AMPO)</t>
  </si>
  <si>
    <t>AN127</t>
  </si>
  <si>
    <t>CARTUCHO HP 21 NEGRO</t>
  </si>
  <si>
    <t>AN128</t>
  </si>
  <si>
    <t>CARTUCHO HP 22 TRICOLOR</t>
  </si>
  <si>
    <t>AN129</t>
  </si>
  <si>
    <t>CARTUCHO HP 60 NEGRO</t>
  </si>
  <si>
    <t>AN130</t>
  </si>
  <si>
    <t xml:space="preserve">CARTUCHO HP 60 TRICOLOR </t>
  </si>
  <si>
    <t>AN131</t>
  </si>
  <si>
    <t>CARTUCHO HP 60 XL TRICOLOR</t>
  </si>
  <si>
    <t>AN132</t>
  </si>
  <si>
    <t>CARTUCHO HP 662 COLOR</t>
  </si>
  <si>
    <t>AN133</t>
  </si>
  <si>
    <t>CARTUCHO HP 662 NEGRO</t>
  </si>
  <si>
    <t>AN134</t>
  </si>
  <si>
    <t>CARTUCHO HP 901 NEGRO</t>
  </si>
  <si>
    <t>AN135</t>
  </si>
  <si>
    <t xml:space="preserve">CARTUCHO HP 901 TRICOLOR </t>
  </si>
  <si>
    <t>AN136</t>
  </si>
  <si>
    <t>CARTULINA AMARILLA</t>
  </si>
  <si>
    <t>AN137</t>
  </si>
  <si>
    <t>CARTULINA AZUL CLARO</t>
  </si>
  <si>
    <t>AN138</t>
  </si>
  <si>
    <t>CARTULINA VERDE</t>
  </si>
  <si>
    <t>AN139</t>
  </si>
  <si>
    <t>CATALIZADOR</t>
  </si>
  <si>
    <t>AN140</t>
  </si>
  <si>
    <t>CD EN BLANCO</t>
  </si>
  <si>
    <t>AN141</t>
  </si>
  <si>
    <t xml:space="preserve">CD MEDIA </t>
  </si>
  <si>
    <t>AN142</t>
  </si>
  <si>
    <t xml:space="preserve">CEMENTO CONTACTO CARIBE </t>
  </si>
  <si>
    <t>AN143</t>
  </si>
  <si>
    <t xml:space="preserve">CEMENTO PVC 16 ONZ AZUL </t>
  </si>
  <si>
    <t>AN144</t>
  </si>
  <si>
    <t>CEMENTO PVC 4 ONZ</t>
  </si>
  <si>
    <t>AN145</t>
  </si>
  <si>
    <t xml:space="preserve">CEMENTO PVC 8 ONZA AZUL </t>
  </si>
  <si>
    <t>AN146</t>
  </si>
  <si>
    <t>CENTRIMETRO</t>
  </si>
  <si>
    <t>AN147</t>
  </si>
  <si>
    <t>CEPILLOS DE ALAMBRES DE PARED (ANGELITO)</t>
  </si>
  <si>
    <t>AN148</t>
  </si>
  <si>
    <t xml:space="preserve">CEPILLOS DE ALAMBRES DE PARED (FECIN) </t>
  </si>
  <si>
    <t>AN149</t>
  </si>
  <si>
    <t>CEPILLOS DE ALAMBRES DE PARED 3 X 17 (TRUPER)</t>
  </si>
  <si>
    <t>AN150</t>
  </si>
  <si>
    <t xml:space="preserve">CEPILLOS DE ALAMBRES Y MANGO 4 X 16 (TRUPER) </t>
  </si>
  <si>
    <t>AN151</t>
  </si>
  <si>
    <t>CEPILLOS DE PARED T/PLANCA LINDA</t>
  </si>
  <si>
    <t>AN152</t>
  </si>
  <si>
    <t>CEPILLOS PLASTICO (NECO)</t>
  </si>
  <si>
    <t>AN153</t>
  </si>
  <si>
    <t>CEPILLOS PLASTICOS (SUPER PLANCHITA)</t>
  </si>
  <si>
    <t>AN154</t>
  </si>
  <si>
    <t>29/03/2019</t>
  </si>
  <si>
    <t>CEPILLOS PLASTICOS LINDA</t>
  </si>
  <si>
    <t>AN155</t>
  </si>
  <si>
    <t xml:space="preserve">CERA LIQUIDA P/BRILLAR </t>
  </si>
  <si>
    <t>AN156</t>
  </si>
  <si>
    <t>CERROJO DE SEGURIDAD CON SEGURO INTERNO/CILINDRO EXT.</t>
  </si>
  <si>
    <t>AN157</t>
  </si>
  <si>
    <t>CHEQUE DE AGUA DULCE DE 3"</t>
  </si>
  <si>
    <t>AN158</t>
  </si>
  <si>
    <t>CHEQUE DE AGUA DULCE DE 4"</t>
  </si>
  <si>
    <t>AN159</t>
  </si>
  <si>
    <t xml:space="preserve">CHICHARRA 1/2 PRETUL </t>
  </si>
  <si>
    <t>AN160</t>
  </si>
  <si>
    <t>CHINCHETAS PLASTICAS (STUDMARK)</t>
  </si>
  <si>
    <t>AN161</t>
  </si>
  <si>
    <t>CHINCHETAS PLASTICAS (VELMER)</t>
  </si>
  <si>
    <t>AN162</t>
  </si>
  <si>
    <t>CINTA ADHESIVA SCOTH, HIGHLAND</t>
  </si>
  <si>
    <t>AN163</t>
  </si>
  <si>
    <t xml:space="preserve">CINTA ANTIDESLIZANTE NEGRA 60 PIES </t>
  </si>
  <si>
    <t>AN164</t>
  </si>
  <si>
    <t xml:space="preserve">CINTA DE EMPAQUE (ABRO) GRIS </t>
  </si>
  <si>
    <t>AN165</t>
  </si>
  <si>
    <t>CINTA DE EMPAQUE / EMBALAJE 2X90</t>
  </si>
  <si>
    <t>AN166</t>
  </si>
  <si>
    <t xml:space="preserve">CINTA DOBLE CARA 12 X 36 YARDAS </t>
  </si>
  <si>
    <t>AN167</t>
  </si>
  <si>
    <t xml:space="preserve">CINTA DOBLE CARA 3/4 X 38 YARDAS </t>
  </si>
  <si>
    <t>AN168</t>
  </si>
  <si>
    <t>CINTA P/ PISO (SAFETY)</t>
  </si>
  <si>
    <t>AN169</t>
  </si>
  <si>
    <t>CINTA P/MAQUINA DE ESCRIBIR (KORES)</t>
  </si>
  <si>
    <t>AN170</t>
  </si>
  <si>
    <t>CINTAS ADHESIVAS BANDERITA</t>
  </si>
  <si>
    <t>AN171</t>
  </si>
  <si>
    <t xml:space="preserve">CINTAS DE EMBALAJE TRANPORTE ROLLO </t>
  </si>
  <si>
    <t>AN172</t>
  </si>
  <si>
    <t>CINTAS DE PRECAUCION (SURTER)</t>
  </si>
  <si>
    <t>AN173</t>
  </si>
  <si>
    <t>CINTAS P/ MAQUINA DE ESCRIBIR (UNITYPE)</t>
  </si>
  <si>
    <t>AN174</t>
  </si>
  <si>
    <t>CINTAS P/ MAQUINA SUMADORA (TIO)</t>
  </si>
  <si>
    <t>AN175</t>
  </si>
  <si>
    <t xml:space="preserve">CLAN DE 3 X 2 </t>
  </si>
  <si>
    <t>AN176</t>
  </si>
  <si>
    <t>CLAVO DE 2"</t>
  </si>
  <si>
    <t>AN177</t>
  </si>
  <si>
    <t>CLAVO DE 3"</t>
  </si>
  <si>
    <t>AN178</t>
  </si>
  <si>
    <t>CLAVO DE 4"</t>
  </si>
  <si>
    <t>AN179</t>
  </si>
  <si>
    <t>CLIP BILLETERO 1 1/4 32 MM CAJAS/12</t>
  </si>
  <si>
    <t>AN180</t>
  </si>
  <si>
    <t>CLIP BILLETERO 25 MM (TALBOT)</t>
  </si>
  <si>
    <t>AN181</t>
  </si>
  <si>
    <t>CLIP BILLETERO 41 MM (LUOFUD) CAJA/12</t>
  </si>
  <si>
    <t>AN182</t>
  </si>
  <si>
    <t>CLIP BILLETERO 51 MM (ARTESCO)</t>
  </si>
  <si>
    <t>AN183</t>
  </si>
  <si>
    <t>CLIPS BILLETERO NEGROS 41 MM CAJA/12 (PONTIER)</t>
  </si>
  <si>
    <t>AN184</t>
  </si>
  <si>
    <t>CLIPS BILLETERO NEGROS 51 MM, CAJA/12 (PRINTEK)</t>
  </si>
  <si>
    <t>AN185</t>
  </si>
  <si>
    <t>CLIPS BILLETERO NO.19  (TALBOT)</t>
  </si>
  <si>
    <t>AN186</t>
  </si>
  <si>
    <t>CLIPS JUMBO 50 MM CAJA/10</t>
  </si>
  <si>
    <t>AN187</t>
  </si>
  <si>
    <t>CLIPS MARIPOSA CAJA/12 (STUDMARK)</t>
  </si>
  <si>
    <t>AN188</t>
  </si>
  <si>
    <t>CLIPS MARIPOSA NO. 1 CAJA/12 (MADISON)</t>
  </si>
  <si>
    <t>AN189</t>
  </si>
  <si>
    <t>CLIPS MARIPOSA NO. 2 CAJA/50 (MADISON)</t>
  </si>
  <si>
    <t>AN190</t>
  </si>
  <si>
    <t>CLIPS PEQUEÑO 33 MM (PRINTEK)</t>
  </si>
  <si>
    <t>AN191</t>
  </si>
  <si>
    <t>CLORO (VIO AROMA)</t>
  </si>
  <si>
    <t>AN192</t>
  </si>
  <si>
    <t>CLORO ACEL</t>
  </si>
  <si>
    <t>AN193</t>
  </si>
  <si>
    <t>CLORO LIMAR</t>
  </si>
  <si>
    <t>AN194</t>
  </si>
  <si>
    <t>CLORO POTE 3 LIBRAS (CLAUDETTE)</t>
  </si>
  <si>
    <t>AN195</t>
  </si>
  <si>
    <t>CODO 1 1/2</t>
  </si>
  <si>
    <t>AN196</t>
  </si>
  <si>
    <t>CODO DE 1"</t>
  </si>
  <si>
    <t>AN197</t>
  </si>
  <si>
    <t>CODO DE 4"</t>
  </si>
  <si>
    <t>AN198</t>
  </si>
  <si>
    <t>CODO DE METAL DE 1"</t>
  </si>
  <si>
    <t>AN199</t>
  </si>
  <si>
    <t>CODO ELECTRICO DE 2"</t>
  </si>
  <si>
    <t>AN200</t>
  </si>
  <si>
    <t>CODO PVC 45. DE 2"</t>
  </si>
  <si>
    <t>AN201</t>
  </si>
  <si>
    <t>CODO PVC A 45. DE 3"</t>
  </si>
  <si>
    <t>AN202</t>
  </si>
  <si>
    <t>CODO PVC DE 1"</t>
  </si>
  <si>
    <t>AN203</t>
  </si>
  <si>
    <t>CODO PVC DE 1/2</t>
  </si>
  <si>
    <t>AN204</t>
  </si>
  <si>
    <t>CODO PVC DE 3/4</t>
  </si>
  <si>
    <t>AN205</t>
  </si>
  <si>
    <t>CODO SEMI PRESION A 45 DE 3</t>
  </si>
  <si>
    <t>AN206</t>
  </si>
  <si>
    <t xml:space="preserve">COLA C/ BOQUILLA PVC 11/2 X 8 </t>
  </si>
  <si>
    <t>AN207</t>
  </si>
  <si>
    <t>COLORES PARA BOCETO (POINTER)</t>
  </si>
  <si>
    <t>AN208</t>
  </si>
  <si>
    <t>COMPLIN  1/2</t>
  </si>
  <si>
    <t>AN209</t>
  </si>
  <si>
    <t>COMPLIN 1 1/2</t>
  </si>
  <si>
    <t>AN210</t>
  </si>
  <si>
    <t>COMPLIN 1¨</t>
  </si>
  <si>
    <t>AN211</t>
  </si>
  <si>
    <t>COMPLIN 2¨</t>
  </si>
  <si>
    <t>AN212</t>
  </si>
  <si>
    <t>COMPLIN 3"</t>
  </si>
  <si>
    <t>AN213</t>
  </si>
  <si>
    <t>COMPLIN 3/4</t>
  </si>
  <si>
    <t>AN214</t>
  </si>
  <si>
    <t>COMPLIN 4</t>
  </si>
  <si>
    <t>AN215</t>
  </si>
  <si>
    <t>COMPLIN DE METAL DE 1"</t>
  </si>
  <si>
    <t>AN216</t>
  </si>
  <si>
    <t>CONECTORES CNC 18 A A 220</t>
  </si>
  <si>
    <t>AN217</t>
  </si>
  <si>
    <t>CONECTORES CURVO 1 PULGADA</t>
  </si>
  <si>
    <t>AN218</t>
  </si>
  <si>
    <t>CONECTORES RECTO DE 1 PULGADA</t>
  </si>
  <si>
    <t>AN219</t>
  </si>
  <si>
    <t>CONECTORES RECTO DE 3/4</t>
  </si>
  <si>
    <t>AN220</t>
  </si>
  <si>
    <t>CONTACTOR DE 32 AMP</t>
  </si>
  <si>
    <t>AN221</t>
  </si>
  <si>
    <t>CONTACTORES DE 220 V 60 HZ 65 AMPERES</t>
  </si>
  <si>
    <t>AN222</t>
  </si>
  <si>
    <t xml:space="preserve">CONTACTORES HYUNDAI 50A 220 </t>
  </si>
  <si>
    <t>AN223</t>
  </si>
  <si>
    <t xml:space="preserve">CONTACTORES SASSIN 32 A 480 </t>
  </si>
  <si>
    <t>AN224</t>
  </si>
  <si>
    <t>CONTACTORES T &amp; J DE 50A A 220</t>
  </si>
  <si>
    <t>AN225</t>
  </si>
  <si>
    <t>CONTROL DE AIRE (UNIVERSAL)</t>
  </si>
  <si>
    <t>AN226</t>
  </si>
  <si>
    <t xml:space="preserve">COOLANT </t>
  </si>
  <si>
    <t>AN227</t>
  </si>
  <si>
    <t>COPAS DE AGUA 13 ONZ</t>
  </si>
  <si>
    <t>AN228</t>
  </si>
  <si>
    <t>COPAS DE AGUA 16 ONZ</t>
  </si>
  <si>
    <t>AN229</t>
  </si>
  <si>
    <t>CRAYON PEQUEÑA 12/1 (DELIZ)</t>
  </si>
  <si>
    <t>AN230</t>
  </si>
  <si>
    <t>CRAYON PEQUEÑA 12/1 (PENTA)</t>
  </si>
  <si>
    <t>AN231</t>
  </si>
  <si>
    <t xml:space="preserve">CUBIERTOS DE ACERO </t>
  </si>
  <si>
    <t>AN232</t>
  </si>
  <si>
    <t>CUCHARA DE CAFÉ</t>
  </si>
  <si>
    <t>AN233</t>
  </si>
  <si>
    <t>CUCHARA DE MESA</t>
  </si>
  <si>
    <t>AN234</t>
  </si>
  <si>
    <t>CUCHILLO MESA</t>
  </si>
  <si>
    <t>AN235</t>
  </si>
  <si>
    <t>CUCHILLOS DE BUSEO</t>
  </si>
  <si>
    <t>AN236</t>
  </si>
  <si>
    <t>CURVA DE 2"</t>
  </si>
  <si>
    <t>AN237</t>
  </si>
  <si>
    <t xml:space="preserve">DECALIN BIO ARANA </t>
  </si>
  <si>
    <t>AN238</t>
  </si>
  <si>
    <t>DECALIN P/SUELO CERAMICA (MUNDEMIC)</t>
  </si>
  <si>
    <t>AN239</t>
  </si>
  <si>
    <t>DESINFECTANTE DE OLOR FLORAL (ACEL)</t>
  </si>
  <si>
    <t>AN240</t>
  </si>
  <si>
    <t xml:space="preserve">DESINFECTANTE KLINACCION </t>
  </si>
  <si>
    <t>AN241</t>
  </si>
  <si>
    <t>DESTAPADOR DE TUBERIA (DESTAPO)</t>
  </si>
  <si>
    <t>AN242</t>
  </si>
  <si>
    <t>DISCO CORTE METAL 7 METABO</t>
  </si>
  <si>
    <t>AN243</t>
  </si>
  <si>
    <t>DISCO DE PULIDORA FINO NO. 100</t>
  </si>
  <si>
    <t>AN244</t>
  </si>
  <si>
    <t>DISCO DE PULIDORA GRUESO NO.60</t>
  </si>
  <si>
    <t>AN245</t>
  </si>
  <si>
    <t>DISOLVENTE EPOXY (TROPICAL)</t>
  </si>
  <si>
    <t>AN246</t>
  </si>
  <si>
    <t>DISPENSADOR CINTA DE EMPAQUE (TARTAN)</t>
  </si>
  <si>
    <t>AN247</t>
  </si>
  <si>
    <t xml:space="preserve">DISPENSADOR EN GEL </t>
  </si>
  <si>
    <t>AN248</t>
  </si>
  <si>
    <t>DISPENSADOR FIJO DE MANO (FAMILIA)</t>
  </si>
  <si>
    <t>AN249</t>
  </si>
  <si>
    <t>DISPENSADOR FIJO DE MANO (PRIMIUM)</t>
  </si>
  <si>
    <t>AN250</t>
  </si>
  <si>
    <t>DISPENSADOR GEL MATAL</t>
  </si>
  <si>
    <t>AN251</t>
  </si>
  <si>
    <t>DISPENSADORES DE PAPEL TOALLA</t>
  </si>
  <si>
    <t>AN252</t>
  </si>
  <si>
    <t>DISPENSADORES PARA PAPEL DE BAÑO (FAMILIA)</t>
  </si>
  <si>
    <t>AN253</t>
  </si>
  <si>
    <t>DISPENSADORES PARA PAPEL DE BAÑO (KIMBERLY -CLARK)</t>
  </si>
  <si>
    <t>AN254</t>
  </si>
  <si>
    <t>DISPENSADORES PARA PAPEL DE BAÑO (SUPPLYDIPOT)</t>
  </si>
  <si>
    <t>AN255</t>
  </si>
  <si>
    <t>DVD (MAXELL)</t>
  </si>
  <si>
    <t>AN256</t>
  </si>
  <si>
    <t>DVD (MEDIA )</t>
  </si>
  <si>
    <t>AN257</t>
  </si>
  <si>
    <t>29/08/2019</t>
  </si>
  <si>
    <t xml:space="preserve">ENCHUFE 110 </t>
  </si>
  <si>
    <t>AN258</t>
  </si>
  <si>
    <t>ENCHUFE 110 (LEVINTON)</t>
  </si>
  <si>
    <t>AN259</t>
  </si>
  <si>
    <t>ENGRAPADORA DE PIEZAS METALICA</t>
  </si>
  <si>
    <t>AN260</t>
  </si>
  <si>
    <t xml:space="preserve">ENVASES 8 ONZA </t>
  </si>
  <si>
    <t>AN261</t>
  </si>
  <si>
    <t>ENVASES PLASTICOS DE 10 LIBRAS</t>
  </si>
  <si>
    <t>AN262</t>
  </si>
  <si>
    <t>ESCARCHA (POINTER)</t>
  </si>
  <si>
    <t>AN263</t>
  </si>
  <si>
    <t>ESCOBA CON PALO NO.34 (KIKA )</t>
  </si>
  <si>
    <t>AN264</t>
  </si>
  <si>
    <t>ESCOBAS PLASTICAS (SAMBA)</t>
  </si>
  <si>
    <t>AN265</t>
  </si>
  <si>
    <t xml:space="preserve">ESCOBILLONES DE PATIO </t>
  </si>
  <si>
    <t>AN266</t>
  </si>
  <si>
    <t>ESCOBILLONES PLASTICOS</t>
  </si>
  <si>
    <t>AN267</t>
  </si>
  <si>
    <t xml:space="preserve">ESCURRIDOR DE AGUA DE PISO </t>
  </si>
  <si>
    <t>AN268</t>
  </si>
  <si>
    <t>ESPATULA METAL (ATLAS)</t>
  </si>
  <si>
    <t>AN269</t>
  </si>
  <si>
    <t>ESPATULA PLASTICA</t>
  </si>
  <si>
    <t>AN270</t>
  </si>
  <si>
    <t>ESPEJO DE BAÑO 60 X 45 (MIRROR)</t>
  </si>
  <si>
    <t>AN271</t>
  </si>
  <si>
    <t>ESPIRAL P/ ENCUADERNAR 10 MM (VELMER)</t>
  </si>
  <si>
    <t>AN272</t>
  </si>
  <si>
    <t>ESPIRAL P/ ENCUADERNAR 11 MM</t>
  </si>
  <si>
    <t>AN273</t>
  </si>
  <si>
    <t>ESPIRAL P/ ENCUADERNAR 14 MM</t>
  </si>
  <si>
    <t>AN274</t>
  </si>
  <si>
    <t>ESPIRAL P/ ENCUADERNAR 16 MM</t>
  </si>
  <si>
    <t>AN275</t>
  </si>
  <si>
    <t>ESPIRAL P/ ENCUADERNAR 19 MM</t>
  </si>
  <si>
    <t>AN276</t>
  </si>
  <si>
    <t>ESPIRAL P/ ENCUADERNAR 32 MM</t>
  </si>
  <si>
    <t>AN277</t>
  </si>
  <si>
    <t>ESPIRAL P/ ENCUADERNAR 38 MM (VELMER)</t>
  </si>
  <si>
    <t>AN278</t>
  </si>
  <si>
    <t>ESPIRAL P/ ENCUADERNAR 51 MM</t>
  </si>
  <si>
    <t>AN279</t>
  </si>
  <si>
    <t>ESPIRAL P/ ENCUADERNAR 8 MM (VELMER)</t>
  </si>
  <si>
    <t>AN280</t>
  </si>
  <si>
    <t>FALDO DE PAPEL JUMBO 12/1</t>
  </si>
  <si>
    <t>AN281</t>
  </si>
  <si>
    <t>FERRE FLEX REX (TROPICAL)</t>
  </si>
  <si>
    <t>AN282</t>
  </si>
  <si>
    <t xml:space="preserve">FIBRA DE VIDRIO </t>
  </si>
  <si>
    <t>AN283</t>
  </si>
  <si>
    <t>FILTRO BT 259 (BALDWIN)</t>
  </si>
  <si>
    <t>AN284</t>
  </si>
  <si>
    <t>FILTRO DE ACEITE BD-103</t>
  </si>
  <si>
    <t>AN285</t>
  </si>
  <si>
    <t>FILTRO DE ACEITE BD103 (BALDWIN)</t>
  </si>
  <si>
    <t>AN286</t>
  </si>
  <si>
    <t>FILTRO DE ACEITE BT 230 (BALDWIN)</t>
  </si>
  <si>
    <t>AN287</t>
  </si>
  <si>
    <t>FILTRO DE ACEITE LF 364 (HASTINGS)</t>
  </si>
  <si>
    <t>AN288</t>
  </si>
  <si>
    <t>FILTRO DE ACEITE P1112 (FRAM)</t>
  </si>
  <si>
    <t>AN289</t>
  </si>
  <si>
    <t>FILTRO DE AIRE A 5513</t>
  </si>
  <si>
    <t>AN290</t>
  </si>
  <si>
    <t>FILTRO DE AIRE AF 148 (LUBER FINER)</t>
  </si>
  <si>
    <t>AN291</t>
  </si>
  <si>
    <t>FILTRO DE AIRE DA 2554 (BALDWIN)</t>
  </si>
  <si>
    <t>AN292</t>
  </si>
  <si>
    <t>FILTRO DE AIRE DA-7802 (ICONTEC)</t>
  </si>
  <si>
    <t>AN293</t>
  </si>
  <si>
    <t xml:space="preserve">FILTRO DE AIRE DE COMPRESOR </t>
  </si>
  <si>
    <t>AN294</t>
  </si>
  <si>
    <t>FILTRO DE AIRE PA 1712 (BALDWIN)</t>
  </si>
  <si>
    <t>AN295</t>
  </si>
  <si>
    <t>FILTRO DE ELEMENTO FF/FFL/10</t>
  </si>
  <si>
    <t>AN296</t>
  </si>
  <si>
    <t>FILTRO DE ELEMENTO GASOIL FF 211 (FLEETGNARD)</t>
  </si>
  <si>
    <t>AN297</t>
  </si>
  <si>
    <t>FILTRO DE ELEMENTO GASOIL FF 410</t>
  </si>
  <si>
    <t>AN298</t>
  </si>
  <si>
    <t xml:space="preserve">FILTRO DE GASOIL </t>
  </si>
  <si>
    <t>AN299</t>
  </si>
  <si>
    <t>FILTRO DE GASOIL BF 584</t>
  </si>
  <si>
    <t>AN300</t>
  </si>
  <si>
    <t>FILTRO DE GASOIL BF 970 (BALDWIN)</t>
  </si>
  <si>
    <t>AN301</t>
  </si>
  <si>
    <t>FILTRO VEGETAL C 630 (MONN FILTER)</t>
  </si>
  <si>
    <t>AN302</t>
  </si>
  <si>
    <t>FILTROS B99 (BALDWIN)</t>
  </si>
  <si>
    <t>AN303</t>
  </si>
  <si>
    <t>FILTROS BF 892 (BALDWIN)</t>
  </si>
  <si>
    <t>AN304</t>
  </si>
  <si>
    <t xml:space="preserve">FILTROS DE GASOIL BF 957-D </t>
  </si>
  <si>
    <t>AN305</t>
  </si>
  <si>
    <t>FILTROS FF 996 (HASTINGS)</t>
  </si>
  <si>
    <t>AN306</t>
  </si>
  <si>
    <t>FILTROS P 1103 (BALDWIN)</t>
  </si>
  <si>
    <t>AN307</t>
  </si>
  <si>
    <t>FLEXRE</t>
  </si>
  <si>
    <t>AN308</t>
  </si>
  <si>
    <t>FLOTA PARA INODORO</t>
  </si>
  <si>
    <t>AN309</t>
  </si>
  <si>
    <t>FOLDER 2 DIVISIONES (EVER PRINT)</t>
  </si>
  <si>
    <t>AN310</t>
  </si>
  <si>
    <t xml:space="preserve">FOLDER 8.5 X 14 </t>
  </si>
  <si>
    <t>AN311</t>
  </si>
  <si>
    <t>FOLDER INTERIOR AMARILLO 8 1/2 X 11</t>
  </si>
  <si>
    <t>AN312</t>
  </si>
  <si>
    <t xml:space="preserve">FOLDER ROJO </t>
  </si>
  <si>
    <t>AN313</t>
  </si>
  <si>
    <t xml:space="preserve">FOLDER VARIADO </t>
  </si>
  <si>
    <t>AN314</t>
  </si>
  <si>
    <t>FOLDERS ROSADO</t>
  </si>
  <si>
    <t>AN315</t>
  </si>
  <si>
    <t>FOLDERS VERDE (FILE)</t>
  </si>
  <si>
    <t>AN316</t>
  </si>
  <si>
    <t xml:space="preserve">FUNDAS P/ BASURA DE 28 X 35 GALONES </t>
  </si>
  <si>
    <t>AN317</t>
  </si>
  <si>
    <t xml:space="preserve">FUNDAS P/ BASURA DE 30 GALONES </t>
  </si>
  <si>
    <t>AN318</t>
  </si>
  <si>
    <t xml:space="preserve">FUNDAS P/ BASURA DE 36 X 54 GALONES </t>
  </si>
  <si>
    <t>GTG Industrial</t>
  </si>
  <si>
    <t>AN319</t>
  </si>
  <si>
    <t xml:space="preserve">FUNDAS P/ BASURA DE 55 GALONES </t>
  </si>
  <si>
    <t>AN320</t>
  </si>
  <si>
    <t xml:space="preserve">FUNDAS P/ BASURA DE 60 GALONES </t>
  </si>
  <si>
    <t>AN321</t>
  </si>
  <si>
    <t xml:space="preserve">FUNDAS P/ BASURA DE 65 GALONES </t>
  </si>
  <si>
    <t>AN322</t>
  </si>
  <si>
    <t>GALON THINER</t>
  </si>
  <si>
    <t>AN323</t>
  </si>
  <si>
    <t>GANCHOS PARA ARCHIVAR, CAJA/50 7 CM (PRINTEK)</t>
  </si>
  <si>
    <t>AN324</t>
  </si>
  <si>
    <t>GANCHOS PARA ARCHIVAR, CAJA/50 7CM (ACCO)</t>
  </si>
  <si>
    <t>AN325</t>
  </si>
  <si>
    <t>GASOIL BF 892</t>
  </si>
  <si>
    <t>AN326</t>
  </si>
  <si>
    <t>GASOIL P1112</t>
  </si>
  <si>
    <t>AN327</t>
  </si>
  <si>
    <t xml:space="preserve">GEL DESINFECTANTE </t>
  </si>
  <si>
    <t>AN328</t>
  </si>
  <si>
    <t>GLADE SPRAY</t>
  </si>
  <si>
    <t>AN329</t>
  </si>
  <si>
    <t>GOMAS DE BORRAR BLANCAS 1.5" (POINTER)</t>
  </si>
  <si>
    <t>AN330</t>
  </si>
  <si>
    <t>GRAPADORA PARA 20 HOJAS DE PINSA (STUDMARK)</t>
  </si>
  <si>
    <t>AN331</t>
  </si>
  <si>
    <t>GRAPAS ESTANDAR (NUSTRA)</t>
  </si>
  <si>
    <t>AN332</t>
  </si>
  <si>
    <t>GRAPAS ESTANDAR (SOLUTECH)</t>
  </si>
  <si>
    <t>AN333</t>
  </si>
  <si>
    <t>GTAPADORA (PRINTEK)</t>
  </si>
  <si>
    <t>AN334</t>
  </si>
  <si>
    <t>GUANTES DESECHABLES L (SUAVES)</t>
  </si>
  <si>
    <t>AN335</t>
  </si>
  <si>
    <t>GUANTES ELECTRICOS 3M</t>
  </si>
  <si>
    <t>AN336</t>
  </si>
  <si>
    <t>GUANTES NEGRO PLASTICO XL</t>
  </si>
  <si>
    <t>AN337</t>
  </si>
  <si>
    <t>GUANTES PLASTICOS M</t>
  </si>
  <si>
    <t>AN338</t>
  </si>
  <si>
    <t xml:space="preserve">GUANTES PLASTICOS S </t>
  </si>
  <si>
    <t>AN339</t>
  </si>
  <si>
    <t>HILO REDONDO PARA TRIMMER</t>
  </si>
  <si>
    <t>AN340</t>
  </si>
  <si>
    <t>INTERRUPTORES SENCILLO LEVINTON</t>
  </si>
  <si>
    <t>AN341</t>
  </si>
  <si>
    <t xml:space="preserve">INTERRUPTORES UNIPOLAR </t>
  </si>
  <si>
    <t>AN342</t>
  </si>
  <si>
    <t>JABON DE MANO ACEL</t>
  </si>
  <si>
    <t>AN343</t>
  </si>
  <si>
    <t>JABON DE TORK</t>
  </si>
  <si>
    <t>AN344</t>
  </si>
  <si>
    <t>JABON LIQUIDO ALMENDRA (ACEL)</t>
  </si>
  <si>
    <t>AN345</t>
  </si>
  <si>
    <t>JABON LIQUIDO BACTERIAL (JORK)</t>
  </si>
  <si>
    <t>AN346</t>
  </si>
  <si>
    <t>JABON LIQUIDO PARA MANOS BOTELLA 1,000ML (TORK)</t>
  </si>
  <si>
    <t>AN347</t>
  </si>
  <si>
    <t>JUEGO DE LLAVES GROZ</t>
  </si>
  <si>
    <t>AN348</t>
  </si>
  <si>
    <t>JUEGO GEOMETRICO</t>
  </si>
  <si>
    <t>AN349</t>
  </si>
  <si>
    <t>JUMPERDE TELA 21 GALON</t>
  </si>
  <si>
    <t>AN350</t>
  </si>
  <si>
    <t>JUNTA 1 DRESSER</t>
  </si>
  <si>
    <t>AN351</t>
  </si>
  <si>
    <t>JUNTA 1/2 DRESSER</t>
  </si>
  <si>
    <t>AN352</t>
  </si>
  <si>
    <t>JUNTA 2" DRESSER</t>
  </si>
  <si>
    <t>AN353</t>
  </si>
  <si>
    <t>JUNTA 3/4 DRESSER</t>
  </si>
  <si>
    <t>AN354</t>
  </si>
  <si>
    <t xml:space="preserve">JUNTA DE ENTROQUE GRUESA </t>
  </si>
  <si>
    <t>AN355</t>
  </si>
  <si>
    <t>LABELS CD Y DVD REDONDO (MACO)</t>
  </si>
  <si>
    <t>AN356</t>
  </si>
  <si>
    <t>LABER 1" X 2 5/8 PULGADA (MACO)</t>
  </si>
  <si>
    <t>AN357</t>
  </si>
  <si>
    <t>LABERS 7 X7 CM (PRES-A-PLY)</t>
  </si>
  <si>
    <t>AN358</t>
  </si>
  <si>
    <t>LABERS LASER 10/1 2X 4 (HERMA)</t>
  </si>
  <si>
    <t>AN359</t>
  </si>
  <si>
    <t>LABERS LASER 10/1 2X 4 (MACO)</t>
  </si>
  <si>
    <t>AN360</t>
  </si>
  <si>
    <t>LAMINA FILMICA PARA PLASTIFICAR 8 1/2 X 11 (3M)</t>
  </si>
  <si>
    <t>AN361</t>
  </si>
  <si>
    <t>LAMINA FILMICA PARA PLASTIFICAR 8 1/2 X 11 (POINTER)</t>
  </si>
  <si>
    <t>AN362</t>
  </si>
  <si>
    <t>LAMINA FILMICA PARA PLASTIFICAR 8 1/2 X 11 (POUCH)</t>
  </si>
  <si>
    <t>AN363</t>
  </si>
  <si>
    <t>LAMINA FILMICA PARA PLASTIFICAR 9 X 11 1/2 (POINTER)</t>
  </si>
  <si>
    <t>AN364</t>
  </si>
  <si>
    <t xml:space="preserve">LAMINA PLASTICA HP </t>
  </si>
  <si>
    <t>AN365</t>
  </si>
  <si>
    <t>LAMINAS P/ ENCUADERNAR PLASTICO TRANSPARENTE (VELMER)</t>
  </si>
  <si>
    <t>AN366</t>
  </si>
  <si>
    <t>LAMINAS P/PLASTIFICAR CARNET CAJA 1/100</t>
  </si>
  <si>
    <t>AN367</t>
  </si>
  <si>
    <t xml:space="preserve">LAMPARAS LED 100 WATTS </t>
  </si>
  <si>
    <t>AN368</t>
  </si>
  <si>
    <t xml:space="preserve">LAMPARAS LED 400 WATTS </t>
  </si>
  <si>
    <t>AN369</t>
  </si>
  <si>
    <t>LANILLA VERDE</t>
  </si>
  <si>
    <t>AN370</t>
  </si>
  <si>
    <t>LAPICERO GEL RETRACTABLE NEGRO (SARASA)</t>
  </si>
  <si>
    <t>AN371</t>
  </si>
  <si>
    <t>LAPICEROS AZUL, (DEIFA)</t>
  </si>
  <si>
    <t>AN372</t>
  </si>
  <si>
    <t>LAPICEROS NEGROS, (CORONA)</t>
  </si>
  <si>
    <t>AN373</t>
  </si>
  <si>
    <t>LAPICEROS NEGROS, (UNIMAK)</t>
  </si>
  <si>
    <t>AN374</t>
  </si>
  <si>
    <t>LAPICEROS ROJOS CAJA/12  (UNIMAK)</t>
  </si>
  <si>
    <t>AN375</t>
  </si>
  <si>
    <t>LAPIZ  NO. 2 AMARILLO (ZEIFA)</t>
  </si>
  <si>
    <t>AN376</t>
  </si>
  <si>
    <t xml:space="preserve">LENTES DE PROTECCION TRANSPARENTE </t>
  </si>
  <si>
    <t>AN377</t>
  </si>
  <si>
    <t xml:space="preserve">LIBRETA PARA BOCETO 35 HOJAS </t>
  </si>
  <si>
    <t>AN378</t>
  </si>
  <si>
    <t>LIBRETA RALLADA 3 HOLLOS 8.5 X 11</t>
  </si>
  <si>
    <t>AN379</t>
  </si>
  <si>
    <t>LIBRETA RALLADA 5 X 8 BLANCO (ARTESCO)</t>
  </si>
  <si>
    <t>AN380</t>
  </si>
  <si>
    <t>LIBRETAS DE APUNTES GRANDE, 8 1/2 X 11 AMARILLO</t>
  </si>
  <si>
    <t>AN381</t>
  </si>
  <si>
    <t>LIBRETAS PEQUEÑA ( LEGAL PAD) 8 X 5, BLANCA</t>
  </si>
  <si>
    <t>AN382</t>
  </si>
  <si>
    <t xml:space="preserve">LIBRETAS PEQUEÑAS (RED STAR) </t>
  </si>
  <si>
    <t>AN383</t>
  </si>
  <si>
    <t>LIBROS DE RECORD 500 PAGINAS (OFI NOTA)</t>
  </si>
  <si>
    <t>AN384</t>
  </si>
  <si>
    <t>LIMPIADOR DE CONTACTO ELECTRICO (WURTH)</t>
  </si>
  <si>
    <t>AN385</t>
  </si>
  <si>
    <t xml:space="preserve">LIMPIADOR PIZARRA </t>
  </si>
  <si>
    <t>AN386</t>
  </si>
  <si>
    <t>LIQUID PAPER (PAPER MATE)</t>
  </si>
  <si>
    <t>AN387</t>
  </si>
  <si>
    <t>LIQUID PAPER TIPO LAPIZ (PRINTEX)</t>
  </si>
  <si>
    <t>AN388</t>
  </si>
  <si>
    <t>LLAVE A CHORRO PLASTICA PVC</t>
  </si>
  <si>
    <t>AN389</t>
  </si>
  <si>
    <t>LLAVE ANGULAR</t>
  </si>
  <si>
    <t>AN390</t>
  </si>
  <si>
    <t>LLAVE BOLA PVC 1 1/2</t>
  </si>
  <si>
    <t>AN391</t>
  </si>
  <si>
    <t>LLAVE BOLA PVC 2</t>
  </si>
  <si>
    <t>AN392</t>
  </si>
  <si>
    <t>LLAVE BOLA PVC 3¨</t>
  </si>
  <si>
    <t>AN393</t>
  </si>
  <si>
    <t>LLAVE DE BOLA DE 1´´</t>
  </si>
  <si>
    <t>AN394</t>
  </si>
  <si>
    <t xml:space="preserve">LLAVE DE PASO 1 PULGADAS </t>
  </si>
  <si>
    <t>AN395</t>
  </si>
  <si>
    <t xml:space="preserve">LLAVE DE PASO 2 PULGADAS </t>
  </si>
  <si>
    <t>AN396</t>
  </si>
  <si>
    <t>LLAVE DE PASO 3" (UNIDAS)</t>
  </si>
  <si>
    <t>AN397</t>
  </si>
  <si>
    <t xml:space="preserve">LLAVE DE PASO 3/4 PULGADAS </t>
  </si>
  <si>
    <t>AN398</t>
  </si>
  <si>
    <t xml:space="preserve">LLAVE MEZCLADORA P/ LAVA MANOS 2 PUÑOS </t>
  </si>
  <si>
    <t>AN399</t>
  </si>
  <si>
    <t>LLAVE P/ LAVA MANO (AQUAVITA)</t>
  </si>
  <si>
    <t>AN400</t>
  </si>
  <si>
    <t>LLAVE P/ LAVA MANO (GENEBRE)</t>
  </si>
  <si>
    <t>AN401</t>
  </si>
  <si>
    <t>LLAVE P/ LAVA MANO (LUKAN)</t>
  </si>
  <si>
    <t>AN402</t>
  </si>
  <si>
    <t xml:space="preserve">LLAVE UNIVERSAL DE 1 </t>
  </si>
  <si>
    <t>AN403</t>
  </si>
  <si>
    <t>LLAVE UNIVERSAL DE 1/2</t>
  </si>
  <si>
    <t>AN404</t>
  </si>
  <si>
    <t>LLAVIN DE DOBLE PUÑO ACERO INOXIDABLE (TOLEDO)</t>
  </si>
  <si>
    <t>AN405</t>
  </si>
  <si>
    <t xml:space="preserve">LONA DE AZUL </t>
  </si>
  <si>
    <t>AN406</t>
  </si>
  <si>
    <t>LONA DE CAMION VERDE 6M X 12M (PRETUL)</t>
  </si>
  <si>
    <t>AN407</t>
  </si>
  <si>
    <t>LUZ PILOTO DE CONTAR 220</t>
  </si>
  <si>
    <t>AN408</t>
  </si>
  <si>
    <t>LYSOL DESINFECTANTE OZ</t>
  </si>
  <si>
    <t>AN409</t>
  </si>
  <si>
    <t>MANGUERA DE AGUA REFORZADA 3/4 X 100 PIES (KELOS)</t>
  </si>
  <si>
    <t>AN410</t>
  </si>
  <si>
    <t>MANGUERA DE INODORO 3/8" (SORRO)</t>
  </si>
  <si>
    <t>AN411</t>
  </si>
  <si>
    <t>MANGUERA DE INODORO 3/8" (YARY)</t>
  </si>
  <si>
    <t>AN412</t>
  </si>
  <si>
    <t xml:space="preserve">MANUBIO PUERTA DE MATAL </t>
  </si>
  <si>
    <t>AN413</t>
  </si>
  <si>
    <t xml:space="preserve">MAPOS PARA SUAPE </t>
  </si>
  <si>
    <t>AN414</t>
  </si>
  <si>
    <t xml:space="preserve">MAQUINA SUMADORA </t>
  </si>
  <si>
    <t>AN415</t>
  </si>
  <si>
    <t>MARCADOR PERMANENTE AZUL (PRINTEK)</t>
  </si>
  <si>
    <t>AN416</t>
  </si>
  <si>
    <t>MARCADOR PERMANENTE AZUL (STABILO)</t>
  </si>
  <si>
    <t>AN417</t>
  </si>
  <si>
    <t>MARCADOR PERMANENTE AZUL (STUDMARK)</t>
  </si>
  <si>
    <t>AN418</t>
  </si>
  <si>
    <t>MARCADOR PERMANENTE NEGRO (PRINTEK)</t>
  </si>
  <si>
    <t>AN419</t>
  </si>
  <si>
    <t>MARCADOR PERMANENTE NEGRO (SILO)</t>
  </si>
  <si>
    <t>AN420</t>
  </si>
  <si>
    <t>MARCADOR PERMANENTE ROJO (FALCON)</t>
  </si>
  <si>
    <t>AN421</t>
  </si>
  <si>
    <t>MARCADOR PERMANENTE ROJO (PRINTEK)</t>
  </si>
  <si>
    <t>AN422</t>
  </si>
  <si>
    <t>MARCADOR PERMANENTE ROJO (STABILO)</t>
  </si>
  <si>
    <t>AN423</t>
  </si>
  <si>
    <t>MARCADOR PERMANENTE VERDE (PRINTE)</t>
  </si>
  <si>
    <t>AN424</t>
  </si>
  <si>
    <t>MARCADORES PERMANENTES SURTIDO</t>
  </si>
  <si>
    <t>AN425</t>
  </si>
  <si>
    <t>MARCO P/ SEGUETA (STANLEY)</t>
  </si>
  <si>
    <t>AN426</t>
  </si>
  <si>
    <t xml:space="preserve">MASCARILLA CAJA 50 UNIDADES </t>
  </si>
  <si>
    <t>AN427</t>
  </si>
  <si>
    <t>MASILLA 6 COLORES (DINOVA)</t>
  </si>
  <si>
    <t>AN428</t>
  </si>
  <si>
    <t>MASILLA ACRILICA (CANO)</t>
  </si>
  <si>
    <t>AN429</t>
  </si>
  <si>
    <t>MASILLA PLYROCK</t>
  </si>
  <si>
    <t>AN430</t>
  </si>
  <si>
    <t xml:space="preserve">MAUSE </t>
  </si>
  <si>
    <t>AN431</t>
  </si>
  <si>
    <t>MEMORIA 16 GB</t>
  </si>
  <si>
    <t>AN432</t>
  </si>
  <si>
    <t>MEMORIA USB 128 GB KINGSTON</t>
  </si>
  <si>
    <t>AN433</t>
  </si>
  <si>
    <t>MEMORIA USB DANGLE 3 TIMES</t>
  </si>
  <si>
    <t>AN434</t>
  </si>
  <si>
    <t>MISTOLIN TANQUE</t>
  </si>
  <si>
    <t>AN435</t>
  </si>
  <si>
    <t>16/09/2019</t>
  </si>
  <si>
    <t xml:space="preserve">MONITOR DE FASE 450 V </t>
  </si>
  <si>
    <t>AN436</t>
  </si>
  <si>
    <t xml:space="preserve">MOPA 24 PULGADAS </t>
  </si>
  <si>
    <t>AN437</t>
  </si>
  <si>
    <t xml:space="preserve">MOPA 60 CM </t>
  </si>
  <si>
    <t>AN438</t>
  </si>
  <si>
    <t xml:space="preserve">MOPA INSDUSTRIAL 48 PULG. </t>
  </si>
  <si>
    <t>AN439</t>
  </si>
  <si>
    <t>MOTA 1/2 (SMART LIFE)</t>
  </si>
  <si>
    <t>AN440</t>
  </si>
  <si>
    <t>MOTA 9 X 1/4 (LANCO)</t>
  </si>
  <si>
    <t>AN441</t>
  </si>
  <si>
    <t>MOTA DE 2/12</t>
  </si>
  <si>
    <t>AN442</t>
  </si>
  <si>
    <t xml:space="preserve">MOTAS P/ ROLOS ANTI GOTAS </t>
  </si>
  <si>
    <t>AN443</t>
  </si>
  <si>
    <t xml:space="preserve">NIPLE DE 3/4 X 3 METAL </t>
  </si>
  <si>
    <t>AN444</t>
  </si>
  <si>
    <t>OLEO</t>
  </si>
  <si>
    <t>AN445</t>
  </si>
  <si>
    <t>PAGAMENTO COLOR PIONEER (COLA)</t>
  </si>
  <si>
    <t>AN446</t>
  </si>
  <si>
    <t>PALA RECOGEDORA (ECO PALA)</t>
  </si>
  <si>
    <t>AN447</t>
  </si>
  <si>
    <t>PALA RECOGEDORA (LINDA)</t>
  </si>
  <si>
    <t>AN448</t>
  </si>
  <si>
    <t xml:space="preserve">PALAS DE HIERRO </t>
  </si>
  <si>
    <t>AN449</t>
  </si>
  <si>
    <t>06/0/2021</t>
  </si>
  <si>
    <t xml:space="preserve">PALAS PLAST. P/ BASURA CON PALO </t>
  </si>
  <si>
    <t>AN450</t>
  </si>
  <si>
    <t>PALITOS DE MADERA VARIOS COLORES (PENTA)</t>
  </si>
  <si>
    <t>AN451</t>
  </si>
  <si>
    <t>PANEL DE BREAKER DE 8 A 16</t>
  </si>
  <si>
    <t>AN452</t>
  </si>
  <si>
    <t xml:space="preserve">PAPEL ACUARELA </t>
  </si>
  <si>
    <t>AN453</t>
  </si>
  <si>
    <t>PAPEL BOND 20 TIMBRADO (ACUARIO NACIONAL)</t>
  </si>
  <si>
    <t>AN454</t>
  </si>
  <si>
    <t>PAPEL BOND 20 TIMBRADO (CERTIFICADO)</t>
  </si>
  <si>
    <t>AN455</t>
  </si>
  <si>
    <t xml:space="preserve">PAPEL BOND 8.5 X 14  </t>
  </si>
  <si>
    <t>AN456</t>
  </si>
  <si>
    <t>PAPEL CARBON AZUL (POINTER)</t>
  </si>
  <si>
    <t>AN457</t>
  </si>
  <si>
    <t>PAPEL CARBON NEGRO (SHUNCHUAN)</t>
  </si>
  <si>
    <t>AN458</t>
  </si>
  <si>
    <t xml:space="preserve">PAPEL CREPE </t>
  </si>
  <si>
    <t>AN459</t>
  </si>
  <si>
    <t>PAPEL FOTOGRAFICO (FOTOFINISH)</t>
  </si>
  <si>
    <t>AN460</t>
  </si>
  <si>
    <t xml:space="preserve">PAPEL FOTOGRAFICO (MEAA) </t>
  </si>
  <si>
    <t>AN461</t>
  </si>
  <si>
    <t>PAPEL HIGIENICO</t>
  </si>
  <si>
    <t>AN462</t>
  </si>
  <si>
    <t xml:space="preserve">PAPEL HIGIENICO JUMBO </t>
  </si>
  <si>
    <t>AN463</t>
  </si>
  <si>
    <t>AN464</t>
  </si>
  <si>
    <t>PAPEL HILO BLANCO 8 1/2 X 11</t>
  </si>
  <si>
    <t>AN465</t>
  </si>
  <si>
    <t>PAPEL HILO CEMA 8 1/2 X 11</t>
  </si>
  <si>
    <t>AN466</t>
  </si>
  <si>
    <t>PAPEL PARA SUMADORA</t>
  </si>
  <si>
    <t>AN467</t>
  </si>
  <si>
    <t>PAPEL TOALLA 1 HOJA</t>
  </si>
  <si>
    <t>AN468</t>
  </si>
  <si>
    <t>PAPELOGRAFO</t>
  </si>
  <si>
    <t>AN469</t>
  </si>
  <si>
    <t>14/09/2019</t>
  </si>
  <si>
    <t xml:space="preserve">PEGAMENTO INSTANTANEO LIQUIDO 125 COQUI </t>
  </si>
  <si>
    <t>AN470</t>
  </si>
  <si>
    <t>PEGAMENTO UHU</t>
  </si>
  <si>
    <t>AN471</t>
  </si>
  <si>
    <t>PENDAFLEX 8 1/2 X 11</t>
  </si>
  <si>
    <t>AN472</t>
  </si>
  <si>
    <t xml:space="preserve">PENDAFLEX 8.5 X 14 </t>
  </si>
  <si>
    <t>AN473</t>
  </si>
  <si>
    <t>PENETRANTE WD-40</t>
  </si>
  <si>
    <t>AN474</t>
  </si>
  <si>
    <t>PERFORADORA 2 HOYO</t>
  </si>
  <si>
    <t>AN475</t>
  </si>
  <si>
    <t xml:space="preserve">PERITA DE INODORO </t>
  </si>
  <si>
    <t>AN476</t>
  </si>
  <si>
    <t>PHOTO CONTROL (FOTO CELDA) 50/60 H2</t>
  </si>
  <si>
    <t>AN477</t>
  </si>
  <si>
    <t xml:space="preserve">PIEDRA DE OLORES P/ ORINALES </t>
  </si>
  <si>
    <t>AN478</t>
  </si>
  <si>
    <t>PIEDRAS DE CLORO (CLAUDETTE )</t>
  </si>
  <si>
    <t>AN479</t>
  </si>
  <si>
    <t>PIEDRAS DIFUSORAS DE AIRE DE 6 PULGADA</t>
  </si>
  <si>
    <t>AN480</t>
  </si>
  <si>
    <t>PILA AA (PROCELL)</t>
  </si>
  <si>
    <t>AN481</t>
  </si>
  <si>
    <t>PILAS AAA (PEOCELL)</t>
  </si>
  <si>
    <t>AN482</t>
  </si>
  <si>
    <t xml:space="preserve">PILAS DURACELL D </t>
  </si>
  <si>
    <t>AN483</t>
  </si>
  <si>
    <t>PINCELS DE CERDA PURA NO. 1 (POINTER)</t>
  </si>
  <si>
    <t>AN484</t>
  </si>
  <si>
    <t>PINTURA AMARILLA TROPICAL</t>
  </si>
  <si>
    <t>AN485</t>
  </si>
  <si>
    <t>PINTURA AMARILLO CANARIO GALON (TROPICAL)</t>
  </si>
  <si>
    <t>AN486</t>
  </si>
  <si>
    <t>PINTURA ARENA 74 SATINADA CUBETA (TROPICAL)</t>
  </si>
  <si>
    <t>AN487</t>
  </si>
  <si>
    <t>PINTURA AZUL ALBA CUBETA (TROPICAL)</t>
  </si>
  <si>
    <t>AN488</t>
  </si>
  <si>
    <t>PINTURA AZUL GLACIAL CUBETA (TROPICAL)</t>
  </si>
  <si>
    <t>AN489</t>
  </si>
  <si>
    <t>PINTURA AZUL POSITIVO  GALONES (TROPICAL)</t>
  </si>
  <si>
    <t>AN490</t>
  </si>
  <si>
    <t>PINTURA AZUL ROYAL 69 GALON (TROPICAL)</t>
  </si>
  <si>
    <t>AN491</t>
  </si>
  <si>
    <t>PINTURA BLANCA EXPOXY GALON (POPULAR)</t>
  </si>
  <si>
    <t>AN492</t>
  </si>
  <si>
    <t xml:space="preserve">PINTURA BLANCO ACRILICA </t>
  </si>
  <si>
    <t>AN493</t>
  </si>
  <si>
    <t>PINTURA BRONCE CLARO 502</t>
  </si>
  <si>
    <t>AN494</t>
  </si>
  <si>
    <t>PINTURA BRONCE OSCURA GALON (TROPICAL)</t>
  </si>
  <si>
    <t>AN495</t>
  </si>
  <si>
    <t>PINTURA BRONCE OSCURO</t>
  </si>
  <si>
    <t>AN496</t>
  </si>
  <si>
    <t>PINTURA CREMA EXPOSITIVA GALONES (POPULAR)</t>
  </si>
  <si>
    <t>AN497</t>
  </si>
  <si>
    <t xml:space="preserve">PINTURA EPOXICA AMARILLA </t>
  </si>
  <si>
    <t>AN498</t>
  </si>
  <si>
    <t xml:space="preserve">PINTURA EPOXICA AZUL CLARO </t>
  </si>
  <si>
    <t>AN499</t>
  </si>
  <si>
    <t>PINTURA EPOXICA AZUL OSCURO GALON (POPULAR)</t>
  </si>
  <si>
    <t>AN500</t>
  </si>
  <si>
    <t xml:space="preserve">PINTURA EPOXICA O MANTENIMIENTO INDUSTRIAL </t>
  </si>
  <si>
    <t>AN501</t>
  </si>
  <si>
    <t>PINTURA EPOXICA VERDE CLARO GALON (POPULAR)</t>
  </si>
  <si>
    <t>AN502</t>
  </si>
  <si>
    <t>PINTURA EXPOSICA AZUL ROYAL, GALONES</t>
  </si>
  <si>
    <t>AN503</t>
  </si>
  <si>
    <t>PINTURA EXPOXY AZUL CLARO (TROPICAL)</t>
  </si>
  <si>
    <t>AN504</t>
  </si>
  <si>
    <t>PINTURA GRIS OSCURA SATINADA GOLONES</t>
  </si>
  <si>
    <t>AN505</t>
  </si>
  <si>
    <t>PINTURA NEGRO EXPOXY GALONES (POPULAR)</t>
  </si>
  <si>
    <t>AN506</t>
  </si>
  <si>
    <t>PINTURA ROJO EXPOSITIVA GALONES</t>
  </si>
  <si>
    <t>AN507</t>
  </si>
  <si>
    <t>PINTURA ROJO LADRILLO GALON (TROPICAL)</t>
  </si>
  <si>
    <t>AN508</t>
  </si>
  <si>
    <t xml:space="preserve">PINTURA SIDE WALK BASE TINT 3072 ROJA </t>
  </si>
  <si>
    <t>AN509</t>
  </si>
  <si>
    <t>PINTURA TERRACOTA GALON (TROPICAL)</t>
  </si>
  <si>
    <t>AN510</t>
  </si>
  <si>
    <t>PINTURA VERDE EXPOSITIVA GALONES</t>
  </si>
  <si>
    <t>AN511</t>
  </si>
  <si>
    <t>PINTURA VERDE FRESCO</t>
  </si>
  <si>
    <t>AN512</t>
  </si>
  <si>
    <t>PINTURA VERDE FRESCO CUBETA (TROPICAL)</t>
  </si>
  <si>
    <t>AN513</t>
  </si>
  <si>
    <t>PISTOLA DE SILICON</t>
  </si>
  <si>
    <t>AN514</t>
  </si>
  <si>
    <t xml:space="preserve">PLASTICOS P/ PENDAFLEX </t>
  </si>
  <si>
    <t>AN515</t>
  </si>
  <si>
    <t xml:space="preserve">PLASTICOS P/ENCUADERNACION </t>
  </si>
  <si>
    <t>AN516</t>
  </si>
  <si>
    <t>PLASTILINA 4 COLORES (PELICAN)</t>
  </si>
  <si>
    <t>AN517</t>
  </si>
  <si>
    <t>PLASTILINA VARIOS COLORES 12/1 (PENTA)</t>
  </si>
  <si>
    <t>AN518</t>
  </si>
  <si>
    <t>PLASTILINA VARIOS COLORES 5/1 (POINTER)</t>
  </si>
  <si>
    <t>AN519</t>
  </si>
  <si>
    <t>PLATILLO PVC GRIS 8</t>
  </si>
  <si>
    <t>AN520</t>
  </si>
  <si>
    <t>POLO BATERIA</t>
  </si>
  <si>
    <t>AN521</t>
  </si>
  <si>
    <t>PORTA CARNET CUELDA PARA COLGAR</t>
  </si>
  <si>
    <t>AN522</t>
  </si>
  <si>
    <t>PORTA CARNET PLASTICOS NEGRO</t>
  </si>
  <si>
    <t>AN523</t>
  </si>
  <si>
    <t xml:space="preserve">PORTA CD </t>
  </si>
  <si>
    <t>AN524</t>
  </si>
  <si>
    <t xml:space="preserve">PORTA LAPIZ METAL </t>
  </si>
  <si>
    <t>AN525</t>
  </si>
  <si>
    <t>PORTA LAVEL PARA ARCHIVAR Y LAVEL</t>
  </si>
  <si>
    <t>AN526</t>
  </si>
  <si>
    <t xml:space="preserve">PORTA ROLOS </t>
  </si>
  <si>
    <t>AN527</t>
  </si>
  <si>
    <t>POST-IT 2X3 AMARILLO (MILAN)</t>
  </si>
  <si>
    <t>AN528</t>
  </si>
  <si>
    <t>POST-IT 2X3 AMARILLO (OFFICE)</t>
  </si>
  <si>
    <t>AN529</t>
  </si>
  <si>
    <t>POST-IT 2X3 AMARILLO (PRINTEK)</t>
  </si>
  <si>
    <t>AN530</t>
  </si>
  <si>
    <t>POST-IT 2X3 AMARILLO (SOLUTECH)</t>
  </si>
  <si>
    <t>AN531</t>
  </si>
  <si>
    <t>POST-IT 2X3 AMARILLO NEON (TALBOT)</t>
  </si>
  <si>
    <t>AN532</t>
  </si>
  <si>
    <t>POST-IT 2X3 AZUL NEON (TALBOT)</t>
  </si>
  <si>
    <t>AN533</t>
  </si>
  <si>
    <t>POST-IT 2X3 ROSADO NEON (TALBOT)</t>
  </si>
  <si>
    <t>AN534</t>
  </si>
  <si>
    <t>POST-IT 2X3 VERDE NEON (TALBOT)</t>
  </si>
  <si>
    <t>AN535</t>
  </si>
  <si>
    <t>14/03/2019</t>
  </si>
  <si>
    <t>POST-IT 2X3 ZAPOTE NEON (TALBOT)</t>
  </si>
  <si>
    <t>AN536</t>
  </si>
  <si>
    <t>POST-IT 3X3 COLORES 6 X 12</t>
  </si>
  <si>
    <t>AN537</t>
  </si>
  <si>
    <t>POST-IT GRANDE 2 7/8 X 4 7/8</t>
  </si>
  <si>
    <t>AN538</t>
  </si>
  <si>
    <t>PRINTERK CORRECTION PEN</t>
  </si>
  <si>
    <t>AN539</t>
  </si>
  <si>
    <t>PULSADORA DE CONTROL</t>
  </si>
  <si>
    <t>AN540</t>
  </si>
  <si>
    <t xml:space="preserve">RASTRILLO DE HIERRO JARDINERIA </t>
  </si>
  <si>
    <t>AN541</t>
  </si>
  <si>
    <t>RASTRILLO P/ SACAR AGUA (BRAVA)</t>
  </si>
  <si>
    <t>AN542</t>
  </si>
  <si>
    <t>RASTRILLOS PLASTICOS, BELLOTA</t>
  </si>
  <si>
    <t>AN543</t>
  </si>
  <si>
    <t>REDUCCION 1/2</t>
  </si>
  <si>
    <t>AN544</t>
  </si>
  <si>
    <t>REDUCCIONES  1 A 1/2</t>
  </si>
  <si>
    <t>AN545</t>
  </si>
  <si>
    <t>REDUCCIONES 2 A 1 1/2</t>
  </si>
  <si>
    <t>AN546</t>
  </si>
  <si>
    <t xml:space="preserve">REDUCCIONES 3 </t>
  </si>
  <si>
    <t>AN547</t>
  </si>
  <si>
    <t>REDUCCIONES 4 A 1 1/2</t>
  </si>
  <si>
    <t>AN548</t>
  </si>
  <si>
    <t>REDUCCIONES 4 A 2</t>
  </si>
  <si>
    <t>AN549</t>
  </si>
  <si>
    <t xml:space="preserve">REDUCCIONES DE 1 </t>
  </si>
  <si>
    <t>AN550</t>
  </si>
  <si>
    <t>REDUCCIONES DE 1 1/2 A 1</t>
  </si>
  <si>
    <t>AN551</t>
  </si>
  <si>
    <t>REDUCCIONES DE 2 A 2 1/2</t>
  </si>
  <si>
    <t>AN552</t>
  </si>
  <si>
    <t>REDUCCIONES DE 3/4</t>
  </si>
  <si>
    <t>AN553</t>
  </si>
  <si>
    <t>REDUCCIONES P/ FREGADERO</t>
  </si>
  <si>
    <t>AN554</t>
  </si>
  <si>
    <t xml:space="preserve">REGISTRO DE METAL 30 X 30 </t>
  </si>
  <si>
    <t>AN555</t>
  </si>
  <si>
    <t>REGISTRO ELECTRICO PLAST. 4X4X2</t>
  </si>
  <si>
    <t>AN556</t>
  </si>
  <si>
    <t>REGISTRO ELECTRICO PLAST. 8X6X4</t>
  </si>
  <si>
    <t>AN557</t>
  </si>
  <si>
    <t>REGISTRO PLASTICO 12 X 12</t>
  </si>
  <si>
    <t>AN558</t>
  </si>
  <si>
    <t>REGLAS DE MADERA 36 PULGADAS (POINTER)</t>
  </si>
  <si>
    <t>AN559</t>
  </si>
  <si>
    <t>REGUILETE PLASTICO</t>
  </si>
  <si>
    <t>AN560</t>
  </si>
  <si>
    <t>REPSAL LITROS</t>
  </si>
  <si>
    <t>AN561</t>
  </si>
  <si>
    <t>RESALTADOR NARANJA (PRINTEK)</t>
  </si>
  <si>
    <t>AN562</t>
  </si>
  <si>
    <t>RESALTADOR ROSADO (PRINTEK)</t>
  </si>
  <si>
    <t>AN563</t>
  </si>
  <si>
    <t>RESALTADOR VERDE (PRINTEK)</t>
  </si>
  <si>
    <t>AN564</t>
  </si>
  <si>
    <t xml:space="preserve">RESINA GL </t>
  </si>
  <si>
    <t>AN565</t>
  </si>
  <si>
    <t xml:space="preserve">RESMA DE PAPEL 8 1/2 X 11 </t>
  </si>
  <si>
    <t>AN566</t>
  </si>
  <si>
    <t>RESMA DE PAPEL 8 1/2 X 11 (OFI NOTA)</t>
  </si>
  <si>
    <t>AN567</t>
  </si>
  <si>
    <t>RIEL DIN</t>
  </si>
  <si>
    <t>AN568</t>
  </si>
  <si>
    <t>RILEY TERMICO DE 7/10 AMPERES</t>
  </si>
  <si>
    <t>AN569</t>
  </si>
  <si>
    <t>SACA GRAPA NUSTRA</t>
  </si>
  <si>
    <t>AN570</t>
  </si>
  <si>
    <t>SACA PUNTAS (POINTER)</t>
  </si>
  <si>
    <t>AN571</t>
  </si>
  <si>
    <t>SACA PUNTAS DE METAL</t>
  </si>
  <si>
    <t>AN572</t>
  </si>
  <si>
    <t>SACA PUNTAS PLASTICOS VARIOS COLORES</t>
  </si>
  <si>
    <t>AN573</t>
  </si>
  <si>
    <t>SAFACON GRANDE</t>
  </si>
  <si>
    <t>AN574</t>
  </si>
  <si>
    <t>SAFACONES NEGRO</t>
  </si>
  <si>
    <t>AN575</t>
  </si>
  <si>
    <t xml:space="preserve">SALVA VIDAS PARA ADULTOS </t>
  </si>
  <si>
    <t>AN576</t>
  </si>
  <si>
    <t xml:space="preserve">SEGUETA </t>
  </si>
  <si>
    <t>AN577</t>
  </si>
  <si>
    <t>SELECTOR DE CONTROL DE 2 POSICIONES</t>
  </si>
  <si>
    <t>AN578</t>
  </si>
  <si>
    <t>SELECTOR DE CONTROL DE 3 POSICIONES</t>
  </si>
  <si>
    <t>AN579</t>
  </si>
  <si>
    <t>SELLADOR DE TECHO LANCON</t>
  </si>
  <si>
    <t>AN580</t>
  </si>
  <si>
    <t>SELLADOR SILICONA DOWSIL 795 12/1 COLOR NEGRO</t>
  </si>
  <si>
    <t>AN581</t>
  </si>
  <si>
    <t>SENSOR DE CALIDAD DE AGUA</t>
  </si>
  <si>
    <t>AN582</t>
  </si>
  <si>
    <t>SERVILLETA 500/1 (NINSO)</t>
  </si>
  <si>
    <t xml:space="preserve">MATERIAL GASTABLE </t>
  </si>
  <si>
    <t>AN583</t>
  </si>
  <si>
    <t>13/12/203</t>
  </si>
  <si>
    <t>SIFON DE LAVA MANOS DE 1 1/2 (EASTMAN)</t>
  </si>
  <si>
    <t>AN584</t>
  </si>
  <si>
    <t>SILICON EN BARRA GRUESA (POINTER)</t>
  </si>
  <si>
    <t>AN585</t>
  </si>
  <si>
    <t>SILICON LIQUIDO 60 ML (POINTER)</t>
  </si>
  <si>
    <t>AN586</t>
  </si>
  <si>
    <t>SILICON LIQUIDO FACELA, LIQUIDO 500 ML</t>
  </si>
  <si>
    <t>AN587</t>
  </si>
  <si>
    <t>SILICON ULTRA CLEAT (LANCO)</t>
  </si>
  <si>
    <t>AN588</t>
  </si>
  <si>
    <t>SOBRE MANILA  8 1/2 X 14 AMARILLO</t>
  </si>
  <si>
    <t>AN589</t>
  </si>
  <si>
    <t>SOBRE MANILA 10 X 13 BLANCO</t>
  </si>
  <si>
    <t>AN590</t>
  </si>
  <si>
    <t>SOBRE MANILA BLANCO 3.5 X 6.5"</t>
  </si>
  <si>
    <t>AN591</t>
  </si>
  <si>
    <t>SOBRE MANILA PEQUEÑO 8 1/2 X 11 AMARILLO</t>
  </si>
  <si>
    <t>AN592</t>
  </si>
  <si>
    <t>SOGA PLASTICA (LINDA) 3" X 15 M</t>
  </si>
  <si>
    <t>AN593</t>
  </si>
  <si>
    <t>SOGA PLASTICA AZUL 12MM X 200M (GOLD ROPE)</t>
  </si>
  <si>
    <t>AN594</t>
  </si>
  <si>
    <t>SUAPE 32 FIBRA KIKA PLUS</t>
  </si>
  <si>
    <t>AN595</t>
  </si>
  <si>
    <t>SUAPE 34 FIBRA KIKA PLUS</t>
  </si>
  <si>
    <t>AN596</t>
  </si>
  <si>
    <t>SUAPE 36 FIBRA KIKA PLUS</t>
  </si>
  <si>
    <t>AN597</t>
  </si>
  <si>
    <t>SUAPE LINDA NO. 32</t>
  </si>
  <si>
    <t>AN598</t>
  </si>
  <si>
    <t>SUAPER  MOP NO. 32</t>
  </si>
  <si>
    <t>AN599</t>
  </si>
  <si>
    <t>SUAPER # 36 REYNA</t>
  </si>
  <si>
    <t>AN600</t>
  </si>
  <si>
    <t>SUAPERS # 36 JUMBO</t>
  </si>
  <si>
    <t>AN601</t>
  </si>
  <si>
    <t>SUPLEMENTO (DIESEL)</t>
  </si>
  <si>
    <t>AN602</t>
  </si>
  <si>
    <t xml:space="preserve">T DE 1 </t>
  </si>
  <si>
    <t>AN603</t>
  </si>
  <si>
    <t>T DE 1/2</t>
  </si>
  <si>
    <t>AN604</t>
  </si>
  <si>
    <t>T DE 2</t>
  </si>
  <si>
    <t>AN605</t>
  </si>
  <si>
    <t>T DE 3</t>
  </si>
  <si>
    <t>AN606</t>
  </si>
  <si>
    <t>T DE 3/4</t>
  </si>
  <si>
    <t>AN607</t>
  </si>
  <si>
    <t>T DE 4</t>
  </si>
  <si>
    <t>AN608</t>
  </si>
  <si>
    <t>T DE 4" CUATRO SALIDA</t>
  </si>
  <si>
    <t>AN609</t>
  </si>
  <si>
    <t>T DE DRENAJE DE 1 1/2</t>
  </si>
  <si>
    <t>AN610</t>
  </si>
  <si>
    <t>TABLA 81 / 2X11</t>
  </si>
  <si>
    <t>AN611</t>
  </si>
  <si>
    <t>TAIRRA DE 20 PULGADAS BLANCO 100/1</t>
  </si>
  <si>
    <t>AN612</t>
  </si>
  <si>
    <t xml:space="preserve">TAPA CIEGA </t>
  </si>
  <si>
    <t>AN613</t>
  </si>
  <si>
    <t>TAPA DE INTERERUPTOR SENCILLO</t>
  </si>
  <si>
    <t>Inversiones Mateo</t>
  </si>
  <si>
    <t>AN614</t>
  </si>
  <si>
    <t>TAPA DE RED DE 1 SALIDA (NEXXT)</t>
  </si>
  <si>
    <t>AN615</t>
  </si>
  <si>
    <t>TAPA DE RED DE 2 SALIDA (NEXXT)</t>
  </si>
  <si>
    <t>AN616</t>
  </si>
  <si>
    <t>TAPON DE 1 1/2</t>
  </si>
  <si>
    <t>AN617</t>
  </si>
  <si>
    <t>TAPON DE 1"</t>
  </si>
  <si>
    <t>AN618</t>
  </si>
  <si>
    <t>TAPON DE 1/2</t>
  </si>
  <si>
    <t>AN619</t>
  </si>
  <si>
    <t>TAPON DE 2"</t>
  </si>
  <si>
    <t>AN620</t>
  </si>
  <si>
    <t>TAPON DE 3/4</t>
  </si>
  <si>
    <t>AN621</t>
  </si>
  <si>
    <t>TARUGO PLASTICOS MAMEY</t>
  </si>
  <si>
    <t>AN622</t>
  </si>
  <si>
    <t>TAZAS DE CAFÉ BLANCA 3.05OZ</t>
  </si>
  <si>
    <t>AN623</t>
  </si>
  <si>
    <t>TAZAS DE CAFÉ BLANCA 6OZ</t>
  </si>
  <si>
    <t>AN624</t>
  </si>
  <si>
    <t>TECLADO</t>
  </si>
  <si>
    <t>AN625</t>
  </si>
  <si>
    <t xml:space="preserve">TEFLON </t>
  </si>
  <si>
    <t>AN626</t>
  </si>
  <si>
    <t>TERMOMETRO TEMPERATURA TIPO PISTOLA (YIIONE)</t>
  </si>
  <si>
    <t>AN627</t>
  </si>
  <si>
    <t>13/12/2013</t>
  </si>
  <si>
    <t>THINNER (TROPICAL)</t>
  </si>
  <si>
    <t>AN628</t>
  </si>
  <si>
    <t>TIJERA</t>
  </si>
  <si>
    <t>AN629</t>
  </si>
  <si>
    <t>TIMBRE DE CAMPANA ROUND BELL</t>
  </si>
  <si>
    <t>AN630</t>
  </si>
  <si>
    <t>TIZAS COLOR PASTEL 24/1</t>
  </si>
  <si>
    <t>AN631</t>
  </si>
  <si>
    <t>TOALLITAS MICRO FIBRA AMARILLA</t>
  </si>
  <si>
    <t>AN632</t>
  </si>
  <si>
    <t>TOMA CORRIENTE BLANCO</t>
  </si>
  <si>
    <t xml:space="preserve">FERRETERIA </t>
  </si>
  <si>
    <t>AN633</t>
  </si>
  <si>
    <t>TONER CANNON GPR54</t>
  </si>
  <si>
    <t>AN634</t>
  </si>
  <si>
    <t>TONER CANON GPR-22</t>
  </si>
  <si>
    <t>Oficentro</t>
  </si>
  <si>
    <t>AN635</t>
  </si>
  <si>
    <t>TONER CYAN (206A)</t>
  </si>
  <si>
    <t>AN636</t>
  </si>
  <si>
    <t xml:space="preserve">TONER HP 414A-W2020A - NEGRO </t>
  </si>
  <si>
    <t>AN637</t>
  </si>
  <si>
    <t>TONER HP 414A-W2021A - CYAN</t>
  </si>
  <si>
    <t>AN638</t>
  </si>
  <si>
    <t>TONER HP 414A-W2022A - AMARILLO</t>
  </si>
  <si>
    <t>AN639</t>
  </si>
  <si>
    <t>TONER HP 414A-W2023A - MAGENTA</t>
  </si>
  <si>
    <t>AN640</t>
  </si>
  <si>
    <t>TONER HP CE505A</t>
  </si>
  <si>
    <t>AN641</t>
  </si>
  <si>
    <t>TONER HP CF230A (30A)</t>
  </si>
  <si>
    <t>AN642</t>
  </si>
  <si>
    <t>TONER HP Q2612A BLACK</t>
  </si>
  <si>
    <t>AN643</t>
  </si>
  <si>
    <t>TONER HP Q5949A</t>
  </si>
  <si>
    <t>AN644</t>
  </si>
  <si>
    <t>TONER LASERT JET C7115A HP</t>
  </si>
  <si>
    <t>AN645</t>
  </si>
  <si>
    <t>TONER LASERT JET C7115A SHARP</t>
  </si>
  <si>
    <t>AN646</t>
  </si>
  <si>
    <t xml:space="preserve">TONER LASERT JET CE505A QUEEN </t>
  </si>
  <si>
    <t>AN647</t>
  </si>
  <si>
    <t xml:space="preserve">TONER LASERT JET Q2612A QUEEN </t>
  </si>
  <si>
    <t>AN648</t>
  </si>
  <si>
    <t xml:space="preserve">TONER LASERT JET Q5949A QUEEN </t>
  </si>
  <si>
    <t>AN649</t>
  </si>
  <si>
    <t>TONER MAGNETA (206A)</t>
  </si>
  <si>
    <t>AN650</t>
  </si>
  <si>
    <t>TONER NEGRO (206A)</t>
  </si>
  <si>
    <t>AN651</t>
  </si>
  <si>
    <t>TONER XEROX 6R914/AL100TD</t>
  </si>
  <si>
    <t>AN652</t>
  </si>
  <si>
    <t>TONER YELLOOW (206A)</t>
  </si>
  <si>
    <t>AN653</t>
  </si>
  <si>
    <t>TORNILLO 5/16 PARA TARUGO DE PLOMO</t>
  </si>
  <si>
    <t>AN654</t>
  </si>
  <si>
    <t>TORNILLO CON TUERCA 2 PULGADA</t>
  </si>
  <si>
    <t>AN655</t>
  </si>
  <si>
    <t>TRANSFORMADORES B3 X 32 T8UNIV</t>
  </si>
  <si>
    <t>AN656</t>
  </si>
  <si>
    <t>TREMENTINA (CLAUDETTE)</t>
  </si>
  <si>
    <t>AN657</t>
  </si>
  <si>
    <t>TUBO FLORECENTE DE 32 WATTS T8</t>
  </si>
  <si>
    <t>AN658</t>
  </si>
  <si>
    <t>TUERCA HEXAGONAL INOXIDABLE 3/4</t>
  </si>
  <si>
    <t>AN659</t>
  </si>
  <si>
    <t>UNION DRESER FRESSER 1</t>
  </si>
  <si>
    <t>AN660</t>
  </si>
  <si>
    <t>UNION DRESER FRESSER 3</t>
  </si>
  <si>
    <t>AN661</t>
  </si>
  <si>
    <t>UNION DRESER FRESSER 6</t>
  </si>
  <si>
    <t>AN662</t>
  </si>
  <si>
    <t>UNION DRESER FRESSER 8 PULGADAS</t>
  </si>
  <si>
    <t>AN663</t>
  </si>
  <si>
    <t>UNION UNIVERSAL DE 1 1/2</t>
  </si>
  <si>
    <t>AN664</t>
  </si>
  <si>
    <t xml:space="preserve">UNION UNIVERSAL DE 2 </t>
  </si>
  <si>
    <t>AN665</t>
  </si>
  <si>
    <t>UNION UNIVERSAL DE 3"</t>
  </si>
  <si>
    <t>AN666</t>
  </si>
  <si>
    <t>VALVULA DE FLUROMETRO P/ INODORO (ZURN)</t>
  </si>
  <si>
    <t>AN667</t>
  </si>
  <si>
    <t>VALVULA MARIPOSA</t>
  </si>
  <si>
    <t>AN668</t>
  </si>
  <si>
    <t>VARA TELESCOPICA PARA PINTAR DE 12 PIES</t>
  </si>
  <si>
    <t>AN669</t>
  </si>
  <si>
    <t>VARA TELESCOPICA PARA PINTAR DE 15 PIES</t>
  </si>
  <si>
    <t>AN670</t>
  </si>
  <si>
    <t>VARA TELESCOPICA PARA PINTAR DE 20 PIES</t>
  </si>
  <si>
    <t>AN671</t>
  </si>
  <si>
    <t>VASOS UNIGLASS 11 OZ</t>
  </si>
  <si>
    <t>AN672</t>
  </si>
  <si>
    <t>WD - 40</t>
  </si>
  <si>
    <t>AN673</t>
  </si>
  <si>
    <t>Y PVC DE 2"</t>
  </si>
  <si>
    <t>AN674</t>
  </si>
  <si>
    <t>Y PVC DE 4X3"</t>
  </si>
  <si>
    <t>TOTAL</t>
  </si>
  <si>
    <t>************OBSERVACIÓN**********</t>
  </si>
  <si>
    <t>REALIZADO POR :</t>
  </si>
  <si>
    <t xml:space="preserve">                                               RELACIÓN DE INVENTARIOS DE MATERIALES GASTABLES  AL 31/12/2023</t>
  </si>
  <si>
    <t xml:space="preserve">                                        "Educando para la Conservación"</t>
  </si>
  <si>
    <t xml:space="preserve">                              ACUARIO NACIONAL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</si>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</sst>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7" fillId="0" borderId="0" xfId="0" applyFont="1" applyAlignment="1">
      <alignment wrapText="1"/>
    </xf>
    <xf numFmtId="0" fontId="10" fillId="0" borderId="0" xfId="0" applyFont="1"/>
    <xf numFmtId="0" fontId="2" fillId="0" borderId="0" xfId="0" applyFont="1"/>
    <xf numFmtId="0" fontId="2" fillId="2" borderId="0" xfId="0" applyFont="1" applyFill="1"/>
    <xf numFmtId="0" fontId="11" fillId="0" borderId="0" xfId="0" applyFont="1"/>
    <xf numFmtId="0" fontId="10" fillId="2" borderId="0" xfId="0" applyFont="1" applyFill="1"/>
    <xf numFmtId="0" fontId="0" fillId="4" borderId="0" xfId="0" applyFill="1"/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43" fontId="4" fillId="2" borderId="0" xfId="1" applyFont="1" applyFill="1"/>
    <xf numFmtId="0" fontId="0" fillId="2" borderId="0" xfId="0" applyFill="1" applyAlignment="1">
      <alignment horizontal="right"/>
    </xf>
    <xf numFmtId="0" fontId="0" fillId="2" borderId="0" xfId="0" applyFill="1"/>
    <xf numFmtId="43" fontId="0" fillId="2" borderId="0" xfId="1" applyFont="1" applyFill="1"/>
    <xf numFmtId="0" fontId="12" fillId="2" borderId="0" xfId="0" applyFont="1" applyFill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 applyAlignment="1">
      <alignment horizontal="center"/>
    </xf>
    <xf numFmtId="0" fontId="12" fillId="2" borderId="0" xfId="0" applyFont="1" applyFill="1" applyBorder="1"/>
    <xf numFmtId="4" fontId="8" fillId="2" borderId="0" xfId="0" applyNumberFormat="1" applyFont="1" applyFill="1" applyBorder="1"/>
    <xf numFmtId="0" fontId="15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right"/>
    </xf>
    <xf numFmtId="4" fontId="3" fillId="2" borderId="1" xfId="0" applyNumberFormat="1" applyFont="1" applyFill="1" applyBorder="1"/>
    <xf numFmtId="0" fontId="3" fillId="2" borderId="1" xfId="0" applyFont="1" applyFill="1" applyBorder="1"/>
    <xf numFmtId="43" fontId="3" fillId="2" borderId="1" xfId="1" applyFont="1" applyFill="1" applyBorder="1"/>
    <xf numFmtId="14" fontId="3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43" fontId="3" fillId="2" borderId="1" xfId="1" applyFont="1" applyFill="1" applyBorder="1" applyAlignment="1"/>
    <xf numFmtId="43" fontId="3" fillId="2" borderId="1" xfId="0" applyNumberFormat="1" applyFont="1" applyFill="1" applyBorder="1"/>
    <xf numFmtId="14" fontId="12" fillId="0" borderId="1" xfId="0" applyNumberFormat="1" applyFont="1" applyBorder="1" applyAlignment="1">
      <alignment horizontal="left"/>
    </xf>
    <xf numFmtId="14" fontId="12" fillId="2" borderId="1" xfId="0" applyNumberFormat="1" applyFont="1" applyFill="1" applyBorder="1" applyAlignment="1">
      <alignment horizontal="left"/>
    </xf>
    <xf numFmtId="0" fontId="13" fillId="2" borderId="1" xfId="0" applyFont="1" applyFill="1" applyBorder="1"/>
    <xf numFmtId="0" fontId="12" fillId="2" borderId="1" xfId="0" applyFont="1" applyFill="1" applyBorder="1" applyAlignment="1">
      <alignment horizontal="left"/>
    </xf>
    <xf numFmtId="43" fontId="12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14" fontId="3" fillId="2" borderId="2" xfId="0" applyNumberFormat="1" applyFont="1" applyFill="1" applyBorder="1"/>
    <xf numFmtId="43" fontId="3" fillId="2" borderId="2" xfId="0" applyNumberFormat="1" applyFont="1" applyFill="1" applyBorder="1"/>
    <xf numFmtId="0" fontId="3" fillId="2" borderId="2" xfId="1" applyNumberFormat="1" applyFont="1" applyFill="1" applyBorder="1" applyAlignment="1">
      <alignment horizontal="center"/>
    </xf>
    <xf numFmtId="43" fontId="3" fillId="2" borderId="2" xfId="1" applyFont="1" applyFill="1" applyBorder="1" applyAlignment="1"/>
    <xf numFmtId="14" fontId="3" fillId="2" borderId="3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4" fontId="3" fillId="2" borderId="2" xfId="1" applyNumberFormat="1" applyFont="1" applyFill="1" applyBorder="1"/>
    <xf numFmtId="4" fontId="3" fillId="2" borderId="2" xfId="0" applyNumberFormat="1" applyFont="1" applyFill="1" applyBorder="1"/>
    <xf numFmtId="0" fontId="12" fillId="3" borderId="1" xfId="0" applyFont="1" applyFill="1" applyBorder="1"/>
    <xf numFmtId="4" fontId="15" fillId="2" borderId="1" xfId="0" applyNumberFormat="1" applyFont="1" applyFill="1" applyBorder="1"/>
    <xf numFmtId="0" fontId="3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5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0</xdr:rowOff>
    </xdr:from>
    <xdr:to>
      <xdr:col>2</xdr:col>
      <xdr:colOff>923925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33655-F548-4686-9FBD-DF3AE301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2276475" cy="1619250"/>
        </a:xfrm>
        <a:prstGeom prst="rect">
          <a:avLst/>
        </a:prstGeom>
      </xdr:spPr>
    </xdr:pic>
    <xdr:clientData/>
  </xdr:twoCellAnchor>
  <xdr:twoCellAnchor>
    <xdr:from>
      <xdr:col>5</xdr:col>
      <xdr:colOff>1123950</xdr:colOff>
      <xdr:row>0</xdr:row>
      <xdr:rowOff>99342</xdr:rowOff>
    </xdr:from>
    <xdr:to>
      <xdr:col>6</xdr:col>
      <xdr:colOff>1419225</xdr:colOff>
      <xdr:row>4</xdr:row>
      <xdr:rowOff>108867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9EB40EC-ECC1-4241-90A9-5771786122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10775" y="99342"/>
          <a:ext cx="9429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171450</xdr:rowOff>
    </xdr:to>
    <xdr:sp macro="" textlink="">
      <xdr:nvSpPr>
        <xdr:cNvPr id="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4F38548E-4B91-4E5C-9522-32CFF9334F03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19</xdr:col>
      <xdr:colOff>935961</xdr:colOff>
      <xdr:row>17</xdr:row>
      <xdr:rowOff>485775</xdr:rowOff>
    </xdr:to>
    <xdr:sp macro="" textlink="">
      <xdr:nvSpPr>
        <xdr:cNvPr id="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D642ACD1-DC52-4051-817D-AF10591FD8E0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2771775"/>
          <a:ext cx="4793586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276225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2D8D833B-D209-4661-B0E7-27E7C710E70F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4200525"/>
          <a:ext cx="304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1123950</xdr:colOff>
      <xdr:row>0</xdr:row>
      <xdr:rowOff>99342</xdr:rowOff>
    </xdr:from>
    <xdr:to>
      <xdr:col>6</xdr:col>
      <xdr:colOff>1419225</xdr:colOff>
      <xdr:row>4</xdr:row>
      <xdr:rowOff>108867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F7459F8E-AEBE-4A19-BDE7-BC1A3BF4AA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10775" y="99342"/>
          <a:ext cx="9429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171450</xdr:rowOff>
    </xdr:to>
    <xdr:sp macro="" textlink="">
      <xdr:nvSpPr>
        <xdr:cNvPr id="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CC13E6B7-1D12-4DC5-AE7D-C69669F46D7C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847725</xdr:colOff>
      <xdr:row>17</xdr:row>
      <xdr:rowOff>19050</xdr:rowOff>
    </xdr:from>
    <xdr:to>
      <xdr:col>20</xdr:col>
      <xdr:colOff>88236</xdr:colOff>
      <xdr:row>23</xdr:row>
      <xdr:rowOff>447675</xdr:rowOff>
    </xdr:to>
    <xdr:sp macro="" textlink="">
      <xdr:nvSpPr>
        <xdr:cNvPr id="9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4B9D35D7-DAB2-4CD1-940A-3E7BDD434E86}"/>
            </a:ext>
          </a:extLst>
        </xdr:cNvPr>
        <xdr:cNvSpPr>
          <a:spLocks noChangeAspect="1" noChangeArrowheads="1"/>
        </xdr:cNvSpPr>
      </xdr:nvSpPr>
      <xdr:spPr bwMode="auto">
        <a:xfrm>
          <a:off x="13601700" y="4457700"/>
          <a:ext cx="4793586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125380</xdr:rowOff>
    </xdr:to>
    <xdr:sp macro="" textlink="">
      <xdr:nvSpPr>
        <xdr:cNvPr id="10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F6E39705-F611-4F5B-8DC6-33EF02A726FF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4200525"/>
          <a:ext cx="304800" cy="60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47625</xdr:colOff>
      <xdr:row>0</xdr:row>
      <xdr:rowOff>190500</xdr:rowOff>
    </xdr:from>
    <xdr:to>
      <xdr:col>20</xdr:col>
      <xdr:colOff>923925</xdr:colOff>
      <xdr:row>7</xdr:row>
      <xdr:rowOff>104775</xdr:rowOff>
    </xdr:to>
    <xdr:sp macro="" textlink="">
      <xdr:nvSpPr>
        <xdr:cNvPr id="11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82C0359A-9831-431F-A181-D70716E12EA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90500"/>
          <a:ext cx="27495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12</xdr:col>
      <xdr:colOff>304800</xdr:colOff>
      <xdr:row>17</xdr:row>
      <xdr:rowOff>66675</xdr:rowOff>
    </xdr:to>
    <xdr:sp macro="" textlink="">
      <xdr:nvSpPr>
        <xdr:cNvPr id="12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7C4A4F7B-A760-462F-8DFA-6324A8AD7C64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4200525"/>
          <a:ext cx="3048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22</xdr:row>
      <xdr:rowOff>0</xdr:rowOff>
    </xdr:from>
    <xdr:ext cx="304800" cy="496855"/>
    <xdr:sp macro="" textlink="">
      <xdr:nvSpPr>
        <xdr:cNvPr id="13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D87B42D-2233-4EAF-BA80-EB46BE7F52D3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5343525"/>
          <a:ext cx="304800" cy="49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04800" cy="438150"/>
    <xdr:sp macro="" textlink="">
      <xdr:nvSpPr>
        <xdr:cNvPr id="1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3EFDF105-4A1B-43A0-A733-7CF1B0B52537}"/>
            </a:ext>
          </a:extLst>
        </xdr:cNvPr>
        <xdr:cNvSpPr>
          <a:spLocks noChangeAspect="1" noChangeArrowheads="1"/>
        </xdr:cNvSpPr>
      </xdr:nvSpPr>
      <xdr:spPr bwMode="auto">
        <a:xfrm>
          <a:off x="13696950" y="5343525"/>
          <a:ext cx="304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94"/>
  <sheetViews>
    <sheetView tabSelected="1" topLeftCell="A687" zoomScaleNormal="100" workbookViewId="0">
      <selection activeCell="D689" sqref="D689"/>
    </sheetView>
  </sheetViews>
  <sheetFormatPr baseColWidth="10" defaultColWidth="14.140625" defaultRowHeight="18.75" x14ac:dyDescent="0.3"/>
  <cols>
    <col min="1" max="1" width="12" style="13" customWidth="1"/>
    <col min="2" max="2" width="18.7109375" style="13" customWidth="1"/>
    <col min="3" max="3" width="20.7109375" style="13" customWidth="1"/>
    <col min="4" max="4" width="73.42578125" style="78" customWidth="1"/>
    <col min="5" max="5" width="0" style="14" hidden="1" customWidth="1"/>
    <col min="6" max="6" width="14.28515625" style="17" customWidth="1"/>
    <col min="7" max="7" width="0" style="18" hidden="1" customWidth="1"/>
    <col min="8" max="8" width="15.7109375" style="18" hidden="1" customWidth="1"/>
    <col min="9" max="9" width="11.28515625" style="18" hidden="1" customWidth="1"/>
    <col min="10" max="10" width="0" style="19" hidden="1" customWidth="1"/>
    <col min="11" max="11" width="0" style="18" hidden="1" customWidth="1"/>
    <col min="12" max="12" width="1.7109375" style="18" hidden="1" customWidth="1"/>
    <col min="13" max="13" width="14.28515625" style="20" bestFit="1" customWidth="1"/>
    <col min="14" max="14" width="0" style="18" hidden="1" customWidth="1"/>
    <col min="15" max="15" width="0" style="20" hidden="1" customWidth="1"/>
    <col min="16" max="16" width="16.42578125" style="20" bestFit="1" customWidth="1"/>
    <col min="17" max="17" width="15.140625" style="13" bestFit="1" customWidth="1"/>
    <col min="18" max="16384" width="14.140625" style="13"/>
  </cols>
  <sheetData>
    <row r="1" spans="2:16" s="1" customFormat="1" x14ac:dyDescent="0.3">
      <c r="D1" s="69"/>
      <c r="E1" s="2"/>
      <c r="F1" s="3"/>
      <c r="G1" s="4"/>
      <c r="H1" s="4"/>
      <c r="I1" s="4"/>
      <c r="J1" s="16"/>
      <c r="K1" s="4"/>
      <c r="L1" s="4"/>
      <c r="M1" s="5"/>
      <c r="N1" s="4"/>
      <c r="O1" s="5"/>
      <c r="P1" s="5"/>
    </row>
    <row r="2" spans="2:16" s="1" customFormat="1" x14ac:dyDescent="0.3">
      <c r="D2" s="69"/>
      <c r="E2" s="2"/>
      <c r="F2" s="3"/>
      <c r="G2" s="4"/>
      <c r="H2" s="4"/>
      <c r="I2" s="4"/>
      <c r="J2" s="16"/>
      <c r="K2" s="4"/>
      <c r="L2" s="4"/>
      <c r="M2" s="5"/>
      <c r="N2" s="4"/>
      <c r="O2" s="5"/>
      <c r="P2" s="5"/>
    </row>
    <row r="3" spans="2:16" s="1" customFormat="1" ht="26.25" x14ac:dyDescent="0.4">
      <c r="B3" s="79" t="s">
        <v>1388</v>
      </c>
      <c r="C3" s="79"/>
      <c r="D3" s="79"/>
      <c r="E3" s="80"/>
      <c r="F3" s="80"/>
      <c r="G3" s="80"/>
      <c r="H3" s="4"/>
      <c r="I3" s="4"/>
      <c r="J3" s="16"/>
      <c r="K3" s="16"/>
      <c r="L3" s="16"/>
      <c r="M3" s="5"/>
      <c r="N3" s="4"/>
      <c r="O3" s="5"/>
      <c r="P3" s="5"/>
    </row>
    <row r="4" spans="2:16" s="1" customFormat="1" x14ac:dyDescent="0.3">
      <c r="B4" s="81" t="s">
        <v>1387</v>
      </c>
      <c r="C4" s="82"/>
      <c r="D4" s="82"/>
      <c r="E4" s="83"/>
      <c r="F4" s="83"/>
      <c r="G4" s="83"/>
      <c r="H4" s="4"/>
      <c r="I4" s="4"/>
      <c r="J4" s="16"/>
      <c r="K4" s="4"/>
      <c r="L4" s="4"/>
      <c r="M4" s="5"/>
      <c r="N4" s="4"/>
      <c r="O4" s="5"/>
      <c r="P4" s="5"/>
    </row>
    <row r="5" spans="2:16" s="1" customFormat="1" x14ac:dyDescent="0.3">
      <c r="B5" s="84" t="s">
        <v>1386</v>
      </c>
      <c r="C5" s="84"/>
      <c r="D5" s="84"/>
      <c r="E5" s="84"/>
      <c r="F5" s="84"/>
      <c r="G5" s="84"/>
      <c r="H5" s="4"/>
      <c r="I5" s="4"/>
      <c r="J5" s="16"/>
      <c r="K5" s="4"/>
      <c r="L5" s="4"/>
      <c r="M5" s="5"/>
      <c r="N5" s="4"/>
      <c r="O5" s="5"/>
      <c r="P5" s="5"/>
    </row>
    <row r="6" spans="2:16" s="1" customFormat="1" x14ac:dyDescent="0.3">
      <c r="D6" s="69"/>
      <c r="E6" s="2"/>
      <c r="F6" s="3"/>
      <c r="G6" s="4"/>
      <c r="H6" s="4"/>
      <c r="I6" s="4"/>
      <c r="J6" s="16"/>
      <c r="K6" s="4"/>
      <c r="L6" s="4"/>
      <c r="M6" s="5"/>
      <c r="N6" s="4"/>
      <c r="O6" s="5"/>
      <c r="P6" s="5"/>
    </row>
    <row r="7" spans="2:16" s="1" customFormat="1" x14ac:dyDescent="0.3">
      <c r="D7" s="69"/>
      <c r="E7" s="2"/>
      <c r="F7" s="3"/>
      <c r="G7" s="4"/>
      <c r="H7" s="4"/>
      <c r="I7" s="4"/>
      <c r="J7" s="16"/>
      <c r="K7" s="4"/>
      <c r="L7" s="4"/>
      <c r="M7" s="5"/>
      <c r="N7" s="4"/>
      <c r="O7" s="5"/>
      <c r="P7" s="5"/>
    </row>
    <row r="8" spans="2:16" s="6" customFormat="1" ht="54.75" customHeight="1" x14ac:dyDescent="0.25">
      <c r="B8" s="30" t="s">
        <v>0</v>
      </c>
      <c r="C8" s="30" t="s">
        <v>1</v>
      </c>
      <c r="D8" s="30" t="s">
        <v>2</v>
      </c>
      <c r="E8" s="30" t="s">
        <v>3</v>
      </c>
      <c r="F8" s="30" t="s">
        <v>4</v>
      </c>
      <c r="G8" s="30" t="s">
        <v>5</v>
      </c>
      <c r="H8" s="30" t="s">
        <v>6</v>
      </c>
      <c r="I8" s="30" t="s">
        <v>7</v>
      </c>
      <c r="J8" s="30" t="s">
        <v>4</v>
      </c>
      <c r="K8" s="30" t="s">
        <v>5</v>
      </c>
      <c r="L8" s="30" t="s">
        <v>8</v>
      </c>
      <c r="M8" s="30" t="s">
        <v>3</v>
      </c>
      <c r="N8" s="30" t="s">
        <v>9</v>
      </c>
      <c r="O8" s="30" t="s">
        <v>10</v>
      </c>
      <c r="P8" s="30" t="s">
        <v>5</v>
      </c>
    </row>
    <row r="9" spans="2:16" s="7" customFormat="1" ht="39.950000000000003" customHeight="1" x14ac:dyDescent="0.3">
      <c r="B9" s="31" t="s">
        <v>11</v>
      </c>
      <c r="C9" s="32" t="s">
        <v>12</v>
      </c>
      <c r="D9" s="70" t="s">
        <v>13</v>
      </c>
      <c r="E9" s="33">
        <v>11</v>
      </c>
      <c r="F9" s="34">
        <v>6.71</v>
      </c>
      <c r="G9" s="35">
        <f t="shared" ref="G9:G72" si="0">E9*F9</f>
        <v>73.81</v>
      </c>
      <c r="H9" s="36"/>
      <c r="I9" s="36"/>
      <c r="J9" s="37"/>
      <c r="K9" s="36"/>
      <c r="L9" s="36"/>
      <c r="M9" s="36">
        <f t="shared" ref="M9:M72" si="1">+E9+I9-L9</f>
        <v>11</v>
      </c>
      <c r="N9" s="36"/>
      <c r="O9" s="36" t="s">
        <v>14</v>
      </c>
      <c r="P9" s="37">
        <f>+F9*M9</f>
        <v>73.81</v>
      </c>
    </row>
    <row r="10" spans="2:16" s="7" customFormat="1" ht="39.950000000000003" customHeight="1" x14ac:dyDescent="0.3">
      <c r="B10" s="31" t="s">
        <v>15</v>
      </c>
      <c r="C10" s="38">
        <v>44903</v>
      </c>
      <c r="D10" s="70" t="s">
        <v>16</v>
      </c>
      <c r="E10" s="33">
        <v>0</v>
      </c>
      <c r="F10" s="34">
        <v>1100.5</v>
      </c>
      <c r="G10" s="35">
        <f t="shared" si="0"/>
        <v>0</v>
      </c>
      <c r="H10" s="39"/>
      <c r="I10" s="40"/>
      <c r="J10" s="37"/>
      <c r="K10" s="37">
        <f>+J10*I10</f>
        <v>0</v>
      </c>
      <c r="L10" s="36"/>
      <c r="M10" s="36">
        <f t="shared" si="1"/>
        <v>0</v>
      </c>
      <c r="N10" s="41" t="s">
        <v>17</v>
      </c>
      <c r="O10" s="36" t="s">
        <v>18</v>
      </c>
      <c r="P10" s="37">
        <f t="shared" ref="P10:P11" si="2">+F10*M10</f>
        <v>0</v>
      </c>
    </row>
    <row r="11" spans="2:16" s="7" customFormat="1" ht="39.950000000000003" customHeight="1" x14ac:dyDescent="0.3">
      <c r="B11" s="31" t="s">
        <v>19</v>
      </c>
      <c r="C11" s="32">
        <v>44652</v>
      </c>
      <c r="D11" s="70" t="s">
        <v>20</v>
      </c>
      <c r="E11" s="42">
        <v>271.2</v>
      </c>
      <c r="F11" s="34">
        <v>33.799999999999997</v>
      </c>
      <c r="G11" s="35">
        <f t="shared" si="0"/>
        <v>9166.56</v>
      </c>
      <c r="H11" s="36"/>
      <c r="I11" s="36"/>
      <c r="J11" s="37"/>
      <c r="K11" s="36"/>
      <c r="L11" s="36">
        <v>33</v>
      </c>
      <c r="M11" s="36">
        <f t="shared" si="1"/>
        <v>238.2</v>
      </c>
      <c r="N11" s="36"/>
      <c r="O11" s="36" t="s">
        <v>18</v>
      </c>
      <c r="P11" s="37">
        <f t="shared" si="2"/>
        <v>8051.1599999999989</v>
      </c>
    </row>
    <row r="12" spans="2:16" s="7" customFormat="1" ht="39.950000000000003" customHeight="1" x14ac:dyDescent="0.3">
      <c r="B12" s="31" t="s">
        <v>21</v>
      </c>
      <c r="C12" s="32">
        <v>44193</v>
      </c>
      <c r="D12" s="70" t="s">
        <v>22</v>
      </c>
      <c r="E12" s="43">
        <v>13</v>
      </c>
      <c r="F12" s="34">
        <v>215</v>
      </c>
      <c r="G12" s="35">
        <f t="shared" si="0"/>
        <v>2795</v>
      </c>
      <c r="H12" s="36"/>
      <c r="I12" s="36"/>
      <c r="J12" s="37"/>
      <c r="K12" s="36"/>
      <c r="L12" s="36">
        <v>1</v>
      </c>
      <c r="M12" s="36">
        <f t="shared" si="1"/>
        <v>12</v>
      </c>
      <c r="N12" s="36"/>
      <c r="O12" s="36" t="s">
        <v>23</v>
      </c>
      <c r="P12" s="37">
        <f>+F12*M12</f>
        <v>2580</v>
      </c>
    </row>
    <row r="13" spans="2:16" s="7" customFormat="1" ht="39.950000000000003" customHeight="1" x14ac:dyDescent="0.3">
      <c r="B13" s="31" t="s">
        <v>24</v>
      </c>
      <c r="C13" s="38" t="s">
        <v>12</v>
      </c>
      <c r="D13" s="70" t="s">
        <v>25</v>
      </c>
      <c r="E13" s="33">
        <v>1</v>
      </c>
      <c r="F13" s="34">
        <v>47100</v>
      </c>
      <c r="G13" s="35">
        <f t="shared" si="0"/>
        <v>47100</v>
      </c>
      <c r="H13" s="39"/>
      <c r="I13" s="40"/>
      <c r="J13" s="37"/>
      <c r="K13" s="37"/>
      <c r="L13" s="36"/>
      <c r="M13" s="36">
        <f t="shared" si="1"/>
        <v>1</v>
      </c>
      <c r="N13" s="41"/>
      <c r="O13" s="36"/>
      <c r="P13" s="37">
        <f t="shared" ref="P13:P72" si="3">+F13*M13</f>
        <v>47100</v>
      </c>
    </row>
    <row r="14" spans="2:16" s="7" customFormat="1" ht="39.950000000000003" customHeight="1" x14ac:dyDescent="0.3">
      <c r="B14" s="31" t="s">
        <v>26</v>
      </c>
      <c r="C14" s="32" t="s">
        <v>12</v>
      </c>
      <c r="D14" s="70" t="s">
        <v>27</v>
      </c>
      <c r="E14" s="43">
        <v>3</v>
      </c>
      <c r="F14" s="34">
        <v>3540</v>
      </c>
      <c r="G14" s="35">
        <f t="shared" si="0"/>
        <v>10620</v>
      </c>
      <c r="H14" s="36"/>
      <c r="I14" s="36"/>
      <c r="J14" s="37"/>
      <c r="K14" s="36"/>
      <c r="L14" s="36"/>
      <c r="M14" s="36">
        <f t="shared" si="1"/>
        <v>3</v>
      </c>
      <c r="N14" s="36"/>
      <c r="O14" s="36"/>
      <c r="P14" s="37">
        <f t="shared" si="3"/>
        <v>10620</v>
      </c>
    </row>
    <row r="15" spans="2:16" s="7" customFormat="1" ht="39.950000000000003" customHeight="1" x14ac:dyDescent="0.3">
      <c r="B15" s="31" t="s">
        <v>28</v>
      </c>
      <c r="C15" s="32">
        <v>45020</v>
      </c>
      <c r="D15" s="70" t="s">
        <v>29</v>
      </c>
      <c r="E15" s="43">
        <v>15</v>
      </c>
      <c r="F15" s="34">
        <v>3540</v>
      </c>
      <c r="G15" s="35">
        <f t="shared" si="0"/>
        <v>53100</v>
      </c>
      <c r="H15" s="36"/>
      <c r="I15" s="36"/>
      <c r="J15" s="37"/>
      <c r="K15" s="36"/>
      <c r="L15" s="36"/>
      <c r="M15" s="36">
        <f t="shared" si="1"/>
        <v>15</v>
      </c>
      <c r="N15" s="36"/>
      <c r="O15" s="36" t="s">
        <v>23</v>
      </c>
      <c r="P15" s="37">
        <f t="shared" si="3"/>
        <v>53100</v>
      </c>
    </row>
    <row r="16" spans="2:16" s="7" customFormat="1" ht="39.950000000000003" customHeight="1" x14ac:dyDescent="0.3">
      <c r="B16" s="31" t="s">
        <v>30</v>
      </c>
      <c r="C16" s="32">
        <v>45020</v>
      </c>
      <c r="D16" s="70" t="s">
        <v>31</v>
      </c>
      <c r="E16" s="44">
        <v>0</v>
      </c>
      <c r="F16" s="34">
        <v>67571.820000000007</v>
      </c>
      <c r="G16" s="35">
        <f t="shared" si="0"/>
        <v>0</v>
      </c>
      <c r="H16" s="32"/>
      <c r="I16" s="40"/>
      <c r="J16" s="37"/>
      <c r="K16" s="37">
        <f>+J16*I16</f>
        <v>0</v>
      </c>
      <c r="L16" s="36"/>
      <c r="M16" s="36">
        <f t="shared" si="1"/>
        <v>0</v>
      </c>
      <c r="N16" s="41"/>
      <c r="O16" s="36" t="s">
        <v>23</v>
      </c>
      <c r="P16" s="37">
        <f t="shared" si="3"/>
        <v>0</v>
      </c>
    </row>
    <row r="17" spans="2:17" s="8" customFormat="1" ht="39.950000000000003" customHeight="1" x14ac:dyDescent="0.3">
      <c r="B17" s="31" t="s">
        <v>32</v>
      </c>
      <c r="C17" s="32">
        <v>44193</v>
      </c>
      <c r="D17" s="70" t="s">
        <v>33</v>
      </c>
      <c r="E17" s="45">
        <v>0</v>
      </c>
      <c r="F17" s="34">
        <v>127.12</v>
      </c>
      <c r="G17" s="35">
        <f t="shared" si="0"/>
        <v>0</v>
      </c>
      <c r="H17" s="36"/>
      <c r="I17" s="36"/>
      <c r="J17" s="37"/>
      <c r="K17" s="36"/>
      <c r="L17" s="36"/>
      <c r="M17" s="36">
        <f t="shared" si="1"/>
        <v>0</v>
      </c>
      <c r="N17" s="36"/>
      <c r="O17" s="36" t="s">
        <v>23</v>
      </c>
      <c r="P17" s="37">
        <f t="shared" si="3"/>
        <v>0</v>
      </c>
      <c r="Q17" s="7"/>
    </row>
    <row r="18" spans="2:17" s="8" customFormat="1" ht="39.950000000000003" customHeight="1" x14ac:dyDescent="0.3">
      <c r="B18" s="31" t="s">
        <v>34</v>
      </c>
      <c r="C18" s="32" t="s">
        <v>12</v>
      </c>
      <c r="D18" s="71" t="s">
        <v>35</v>
      </c>
      <c r="E18" s="45">
        <v>1</v>
      </c>
      <c r="F18" s="46">
        <v>48</v>
      </c>
      <c r="G18" s="35">
        <f t="shared" si="0"/>
        <v>48</v>
      </c>
      <c r="H18" s="36"/>
      <c r="I18" s="36"/>
      <c r="J18" s="37"/>
      <c r="K18" s="36"/>
      <c r="L18" s="36"/>
      <c r="M18" s="36">
        <f t="shared" si="1"/>
        <v>1</v>
      </c>
      <c r="N18" s="36"/>
      <c r="O18" s="36" t="s">
        <v>36</v>
      </c>
      <c r="P18" s="37">
        <f t="shared" si="3"/>
        <v>48</v>
      </c>
      <c r="Q18" s="7"/>
    </row>
    <row r="19" spans="2:17" s="8" customFormat="1" ht="39.950000000000003" customHeight="1" x14ac:dyDescent="0.3">
      <c r="B19" s="31" t="s">
        <v>37</v>
      </c>
      <c r="C19" s="32" t="s">
        <v>12</v>
      </c>
      <c r="D19" s="71" t="s">
        <v>38</v>
      </c>
      <c r="E19" s="45">
        <v>5</v>
      </c>
      <c r="F19" s="46">
        <v>48</v>
      </c>
      <c r="G19" s="35">
        <f t="shared" si="0"/>
        <v>240</v>
      </c>
      <c r="H19" s="36"/>
      <c r="I19" s="36"/>
      <c r="J19" s="37"/>
      <c r="K19" s="36"/>
      <c r="L19" s="36"/>
      <c r="M19" s="36">
        <f t="shared" si="1"/>
        <v>5</v>
      </c>
      <c r="N19" s="36"/>
      <c r="O19" s="36" t="s">
        <v>36</v>
      </c>
      <c r="P19" s="37">
        <f t="shared" si="3"/>
        <v>240</v>
      </c>
      <c r="Q19" s="7"/>
    </row>
    <row r="20" spans="2:17" s="8" customFormat="1" ht="39.950000000000003" customHeight="1" x14ac:dyDescent="0.3">
      <c r="B20" s="31" t="s">
        <v>39</v>
      </c>
      <c r="C20" s="32" t="s">
        <v>12</v>
      </c>
      <c r="D20" s="70" t="s">
        <v>40</v>
      </c>
      <c r="E20" s="33">
        <v>1</v>
      </c>
      <c r="F20" s="34">
        <v>30</v>
      </c>
      <c r="G20" s="35">
        <f t="shared" si="0"/>
        <v>30</v>
      </c>
      <c r="H20" s="36"/>
      <c r="I20" s="36"/>
      <c r="J20" s="37"/>
      <c r="K20" s="36"/>
      <c r="L20" s="36"/>
      <c r="M20" s="36">
        <f t="shared" si="1"/>
        <v>1</v>
      </c>
      <c r="N20" s="36"/>
      <c r="O20" s="36"/>
      <c r="P20" s="37">
        <f t="shared" si="3"/>
        <v>30</v>
      </c>
      <c r="Q20" s="7"/>
    </row>
    <row r="21" spans="2:17" s="8" customFormat="1" ht="39.950000000000003" customHeight="1" x14ac:dyDescent="0.3">
      <c r="B21" s="31" t="s">
        <v>41</v>
      </c>
      <c r="C21" s="32" t="s">
        <v>12</v>
      </c>
      <c r="D21" s="70" t="s">
        <v>42</v>
      </c>
      <c r="E21" s="33">
        <v>5</v>
      </c>
      <c r="F21" s="34">
        <v>30</v>
      </c>
      <c r="G21" s="35">
        <f t="shared" si="0"/>
        <v>150</v>
      </c>
      <c r="H21" s="36"/>
      <c r="I21" s="36"/>
      <c r="J21" s="37"/>
      <c r="K21" s="36"/>
      <c r="L21" s="36"/>
      <c r="M21" s="36">
        <f t="shared" si="1"/>
        <v>5</v>
      </c>
      <c r="N21" s="36"/>
      <c r="O21" s="36"/>
      <c r="P21" s="37">
        <f t="shared" si="3"/>
        <v>150</v>
      </c>
      <c r="Q21" s="7"/>
    </row>
    <row r="22" spans="2:17" s="8" customFormat="1" ht="39.950000000000003" customHeight="1" x14ac:dyDescent="0.3">
      <c r="B22" s="31" t="s">
        <v>43</v>
      </c>
      <c r="C22" s="32" t="s">
        <v>12</v>
      </c>
      <c r="D22" s="70" t="s">
        <v>44</v>
      </c>
      <c r="E22" s="33">
        <v>12</v>
      </c>
      <c r="F22" s="34">
        <v>30</v>
      </c>
      <c r="G22" s="35">
        <f t="shared" si="0"/>
        <v>360</v>
      </c>
      <c r="H22" s="36"/>
      <c r="I22" s="36"/>
      <c r="J22" s="37"/>
      <c r="K22" s="36"/>
      <c r="L22" s="36"/>
      <c r="M22" s="36">
        <f t="shared" si="1"/>
        <v>12</v>
      </c>
      <c r="N22" s="36"/>
      <c r="O22" s="36"/>
      <c r="P22" s="37">
        <f t="shared" si="3"/>
        <v>360</v>
      </c>
      <c r="Q22" s="7"/>
    </row>
    <row r="23" spans="2:17" s="8" customFormat="1" ht="39.950000000000003" customHeight="1" x14ac:dyDescent="0.3">
      <c r="B23" s="31" t="s">
        <v>45</v>
      </c>
      <c r="C23" s="32">
        <v>44193</v>
      </c>
      <c r="D23" s="70" t="s">
        <v>46</v>
      </c>
      <c r="E23" s="33">
        <v>39</v>
      </c>
      <c r="F23" s="34">
        <v>30</v>
      </c>
      <c r="G23" s="35">
        <f t="shared" si="0"/>
        <v>1170</v>
      </c>
      <c r="H23" s="36"/>
      <c r="I23" s="36"/>
      <c r="J23" s="37"/>
      <c r="K23" s="36"/>
      <c r="L23" s="36"/>
      <c r="M23" s="36">
        <f t="shared" si="1"/>
        <v>39</v>
      </c>
      <c r="N23" s="36"/>
      <c r="O23" s="36" t="s">
        <v>23</v>
      </c>
      <c r="P23" s="37">
        <f t="shared" si="3"/>
        <v>1170</v>
      </c>
      <c r="Q23" s="7"/>
    </row>
    <row r="24" spans="2:17" s="8" customFormat="1" ht="39.950000000000003" customHeight="1" x14ac:dyDescent="0.3">
      <c r="B24" s="31" t="s">
        <v>47</v>
      </c>
      <c r="C24" s="32">
        <v>44193</v>
      </c>
      <c r="D24" s="70" t="s">
        <v>48</v>
      </c>
      <c r="E24" s="43">
        <v>24</v>
      </c>
      <c r="F24" s="34">
        <v>11</v>
      </c>
      <c r="G24" s="35">
        <f t="shared" si="0"/>
        <v>264</v>
      </c>
      <c r="H24" s="36"/>
      <c r="I24" s="36"/>
      <c r="J24" s="37"/>
      <c r="K24" s="36"/>
      <c r="L24" s="36"/>
      <c r="M24" s="36">
        <f t="shared" si="1"/>
        <v>24</v>
      </c>
      <c r="N24" s="36"/>
      <c r="O24" s="36" t="s">
        <v>23</v>
      </c>
      <c r="P24" s="37">
        <f t="shared" si="3"/>
        <v>264</v>
      </c>
      <c r="Q24" s="7"/>
    </row>
    <row r="25" spans="2:17" s="8" customFormat="1" ht="39.950000000000003" customHeight="1" x14ac:dyDescent="0.3">
      <c r="B25" s="31" t="s">
        <v>49</v>
      </c>
      <c r="C25" s="32">
        <v>44193</v>
      </c>
      <c r="D25" s="70" t="s">
        <v>50</v>
      </c>
      <c r="E25" s="43">
        <v>107</v>
      </c>
      <c r="F25" s="34">
        <v>15.84</v>
      </c>
      <c r="G25" s="35">
        <f t="shared" si="0"/>
        <v>1694.8799999999999</v>
      </c>
      <c r="H25" s="36"/>
      <c r="I25" s="36"/>
      <c r="J25" s="37"/>
      <c r="K25" s="36"/>
      <c r="L25" s="36"/>
      <c r="M25" s="36">
        <f t="shared" si="1"/>
        <v>107</v>
      </c>
      <c r="N25" s="36"/>
      <c r="O25" s="36" t="s">
        <v>23</v>
      </c>
      <c r="P25" s="37">
        <f t="shared" si="3"/>
        <v>1694.8799999999999</v>
      </c>
      <c r="Q25" s="7"/>
    </row>
    <row r="26" spans="2:17" s="9" customFormat="1" ht="39.950000000000003" customHeight="1" x14ac:dyDescent="0.3">
      <c r="B26" s="31" t="s">
        <v>51</v>
      </c>
      <c r="C26" s="32">
        <v>44193</v>
      </c>
      <c r="D26" s="70" t="s">
        <v>52</v>
      </c>
      <c r="E26" s="43">
        <v>44</v>
      </c>
      <c r="F26" s="34">
        <v>22.41</v>
      </c>
      <c r="G26" s="35">
        <f t="shared" si="0"/>
        <v>986.04</v>
      </c>
      <c r="H26" s="36"/>
      <c r="I26" s="36"/>
      <c r="J26" s="37"/>
      <c r="K26" s="36"/>
      <c r="L26" s="36"/>
      <c r="M26" s="36">
        <f t="shared" si="1"/>
        <v>44</v>
      </c>
      <c r="N26" s="36"/>
      <c r="O26" s="36" t="s">
        <v>23</v>
      </c>
      <c r="P26" s="37">
        <f t="shared" si="3"/>
        <v>986.04</v>
      </c>
      <c r="Q26" s="7"/>
    </row>
    <row r="27" spans="2:17" s="9" customFormat="1" ht="39.950000000000003" customHeight="1" x14ac:dyDescent="0.3">
      <c r="B27" s="31" t="s">
        <v>53</v>
      </c>
      <c r="C27" s="32">
        <v>44193</v>
      </c>
      <c r="D27" s="70" t="s">
        <v>54</v>
      </c>
      <c r="E27" s="43">
        <v>37</v>
      </c>
      <c r="F27" s="34">
        <v>5.5</v>
      </c>
      <c r="G27" s="35">
        <f t="shared" si="0"/>
        <v>203.5</v>
      </c>
      <c r="H27" s="36"/>
      <c r="I27" s="36"/>
      <c r="J27" s="37"/>
      <c r="K27" s="36"/>
      <c r="L27" s="36"/>
      <c r="M27" s="36">
        <f t="shared" si="1"/>
        <v>37</v>
      </c>
      <c r="N27" s="36"/>
      <c r="O27" s="36" t="s">
        <v>23</v>
      </c>
      <c r="P27" s="37">
        <f t="shared" si="3"/>
        <v>203.5</v>
      </c>
      <c r="Q27" s="7"/>
    </row>
    <row r="28" spans="2:17" s="8" customFormat="1" ht="39.950000000000003" customHeight="1" x14ac:dyDescent="0.3">
      <c r="B28" s="31" t="s">
        <v>55</v>
      </c>
      <c r="C28" s="32">
        <v>44193</v>
      </c>
      <c r="D28" s="70" t="s">
        <v>56</v>
      </c>
      <c r="E28" s="43">
        <v>34</v>
      </c>
      <c r="F28" s="34">
        <v>78.099999999999994</v>
      </c>
      <c r="G28" s="35">
        <f t="shared" si="0"/>
        <v>2655.3999999999996</v>
      </c>
      <c r="H28" s="36"/>
      <c r="I28" s="36"/>
      <c r="J28" s="37"/>
      <c r="K28" s="36"/>
      <c r="L28" s="36"/>
      <c r="M28" s="36">
        <f t="shared" si="1"/>
        <v>34</v>
      </c>
      <c r="N28" s="36"/>
      <c r="O28" s="36" t="s">
        <v>23</v>
      </c>
      <c r="P28" s="37">
        <f t="shared" si="3"/>
        <v>2655.3999999999996</v>
      </c>
      <c r="Q28" s="7"/>
    </row>
    <row r="29" spans="2:17" s="8" customFormat="1" ht="39.950000000000003" customHeight="1" x14ac:dyDescent="0.3">
      <c r="B29" s="31" t="s">
        <v>57</v>
      </c>
      <c r="C29" s="32" t="s">
        <v>58</v>
      </c>
      <c r="D29" s="70" t="s">
        <v>59</v>
      </c>
      <c r="E29" s="43">
        <v>146</v>
      </c>
      <c r="F29" s="34">
        <v>5.17</v>
      </c>
      <c r="G29" s="35">
        <f t="shared" si="0"/>
        <v>754.81999999999994</v>
      </c>
      <c r="H29" s="36"/>
      <c r="I29" s="36"/>
      <c r="J29" s="37"/>
      <c r="K29" s="36"/>
      <c r="L29" s="36"/>
      <c r="M29" s="36">
        <f t="shared" si="1"/>
        <v>146</v>
      </c>
      <c r="N29" s="36"/>
      <c r="O29" s="36" t="s">
        <v>23</v>
      </c>
      <c r="P29" s="37">
        <f t="shared" si="3"/>
        <v>754.81999999999994</v>
      </c>
      <c r="Q29" s="7"/>
    </row>
    <row r="30" spans="2:17" s="8" customFormat="1" ht="39.950000000000003" customHeight="1" x14ac:dyDescent="0.3">
      <c r="B30" s="31" t="s">
        <v>60</v>
      </c>
      <c r="C30" s="32" t="s">
        <v>58</v>
      </c>
      <c r="D30" s="70" t="s">
        <v>61</v>
      </c>
      <c r="E30" s="43">
        <v>17</v>
      </c>
      <c r="F30" s="46">
        <v>15</v>
      </c>
      <c r="G30" s="35">
        <f t="shared" si="0"/>
        <v>255</v>
      </c>
      <c r="H30" s="36"/>
      <c r="I30" s="36"/>
      <c r="J30" s="37"/>
      <c r="K30" s="36"/>
      <c r="L30" s="36"/>
      <c r="M30" s="36">
        <f t="shared" si="1"/>
        <v>17</v>
      </c>
      <c r="N30" s="36"/>
      <c r="O30" s="36" t="s">
        <v>23</v>
      </c>
      <c r="P30" s="37">
        <f t="shared" si="3"/>
        <v>255</v>
      </c>
      <c r="Q30" s="7"/>
    </row>
    <row r="31" spans="2:17" s="8" customFormat="1" ht="39.950000000000003" customHeight="1" x14ac:dyDescent="0.3">
      <c r="B31" s="31" t="s">
        <v>62</v>
      </c>
      <c r="C31" s="32">
        <v>44193</v>
      </c>
      <c r="D31" s="70" t="s">
        <v>63</v>
      </c>
      <c r="E31" s="45">
        <v>35</v>
      </c>
      <c r="F31" s="34">
        <v>15</v>
      </c>
      <c r="G31" s="35">
        <f t="shared" si="0"/>
        <v>525</v>
      </c>
      <c r="H31" s="36"/>
      <c r="I31" s="36"/>
      <c r="J31" s="37"/>
      <c r="K31" s="36"/>
      <c r="L31" s="36"/>
      <c r="M31" s="36">
        <f t="shared" si="1"/>
        <v>35</v>
      </c>
      <c r="N31" s="36"/>
      <c r="O31" s="36" t="s">
        <v>23</v>
      </c>
      <c r="P31" s="37">
        <f t="shared" si="3"/>
        <v>525</v>
      </c>
      <c r="Q31" s="7"/>
    </row>
    <row r="32" spans="2:17" s="8" customFormat="1" ht="39.950000000000003" customHeight="1" x14ac:dyDescent="0.3">
      <c r="B32" s="31" t="s">
        <v>64</v>
      </c>
      <c r="C32" s="32">
        <v>44193</v>
      </c>
      <c r="D32" s="70" t="s">
        <v>65</v>
      </c>
      <c r="E32" s="45">
        <v>17</v>
      </c>
      <c r="F32" s="34">
        <v>15</v>
      </c>
      <c r="G32" s="35">
        <f t="shared" si="0"/>
        <v>255</v>
      </c>
      <c r="H32" s="36"/>
      <c r="I32" s="36"/>
      <c r="J32" s="37"/>
      <c r="K32" s="36"/>
      <c r="L32" s="36"/>
      <c r="M32" s="36">
        <f t="shared" si="1"/>
        <v>17</v>
      </c>
      <c r="N32" s="36"/>
      <c r="O32" s="36" t="s">
        <v>23</v>
      </c>
      <c r="P32" s="37">
        <f t="shared" si="3"/>
        <v>255</v>
      </c>
      <c r="Q32" s="7"/>
    </row>
    <row r="33" spans="2:17" s="8" customFormat="1" ht="39.950000000000003" customHeight="1" x14ac:dyDescent="0.3">
      <c r="B33" s="31" t="s">
        <v>66</v>
      </c>
      <c r="C33" s="32">
        <v>44193</v>
      </c>
      <c r="D33" s="70" t="s">
        <v>67</v>
      </c>
      <c r="E33" s="45">
        <v>3</v>
      </c>
      <c r="F33" s="34">
        <v>15</v>
      </c>
      <c r="G33" s="35">
        <f t="shared" si="0"/>
        <v>45</v>
      </c>
      <c r="H33" s="36"/>
      <c r="I33" s="36"/>
      <c r="J33" s="37"/>
      <c r="K33" s="36"/>
      <c r="L33" s="36"/>
      <c r="M33" s="36">
        <f t="shared" si="1"/>
        <v>3</v>
      </c>
      <c r="N33" s="36"/>
      <c r="O33" s="36" t="s">
        <v>23</v>
      </c>
      <c r="P33" s="37">
        <f t="shared" si="3"/>
        <v>45</v>
      </c>
      <c r="Q33" s="7"/>
    </row>
    <row r="34" spans="2:17" s="8" customFormat="1" ht="39.950000000000003" customHeight="1" x14ac:dyDescent="0.3">
      <c r="B34" s="31" t="s">
        <v>68</v>
      </c>
      <c r="C34" s="32" t="s">
        <v>58</v>
      </c>
      <c r="D34" s="70" t="s">
        <v>69</v>
      </c>
      <c r="E34" s="45">
        <v>30</v>
      </c>
      <c r="F34" s="46">
        <v>15</v>
      </c>
      <c r="G34" s="35">
        <f t="shared" si="0"/>
        <v>450</v>
      </c>
      <c r="H34" s="36"/>
      <c r="I34" s="36"/>
      <c r="J34" s="37"/>
      <c r="K34" s="36"/>
      <c r="L34" s="36"/>
      <c r="M34" s="36">
        <f t="shared" si="1"/>
        <v>30</v>
      </c>
      <c r="N34" s="36"/>
      <c r="O34" s="36" t="s">
        <v>23</v>
      </c>
      <c r="P34" s="37">
        <f t="shared" si="3"/>
        <v>450</v>
      </c>
      <c r="Q34" s="7"/>
    </row>
    <row r="35" spans="2:17" s="8" customFormat="1" ht="39.950000000000003" customHeight="1" x14ac:dyDescent="0.3">
      <c r="B35" s="31" t="s">
        <v>70</v>
      </c>
      <c r="C35" s="32" t="s">
        <v>12</v>
      </c>
      <c r="D35" s="70" t="s">
        <v>71</v>
      </c>
      <c r="E35" s="45">
        <v>3</v>
      </c>
      <c r="F35" s="46">
        <v>15</v>
      </c>
      <c r="G35" s="35">
        <f t="shared" si="0"/>
        <v>45</v>
      </c>
      <c r="H35" s="36"/>
      <c r="I35" s="36"/>
      <c r="J35" s="37"/>
      <c r="K35" s="36"/>
      <c r="L35" s="36"/>
      <c r="M35" s="36">
        <f t="shared" si="1"/>
        <v>3</v>
      </c>
      <c r="N35" s="36"/>
      <c r="O35" s="36"/>
      <c r="P35" s="37">
        <f t="shared" si="3"/>
        <v>45</v>
      </c>
      <c r="Q35" s="7"/>
    </row>
    <row r="36" spans="2:17" s="8" customFormat="1" ht="39.950000000000003" customHeight="1" x14ac:dyDescent="0.3">
      <c r="B36" s="31" t="s">
        <v>72</v>
      </c>
      <c r="C36" s="32">
        <v>44193</v>
      </c>
      <c r="D36" s="70" t="s">
        <v>73</v>
      </c>
      <c r="E36" s="45">
        <v>24</v>
      </c>
      <c r="F36" s="46">
        <v>385</v>
      </c>
      <c r="G36" s="35">
        <f t="shared" si="0"/>
        <v>9240</v>
      </c>
      <c r="H36" s="36"/>
      <c r="I36" s="36"/>
      <c r="J36" s="37"/>
      <c r="K36" s="36"/>
      <c r="L36" s="36"/>
      <c r="M36" s="36">
        <f t="shared" si="1"/>
        <v>24</v>
      </c>
      <c r="N36" s="36"/>
      <c r="O36" s="36" t="s">
        <v>14</v>
      </c>
      <c r="P36" s="37">
        <f t="shared" si="3"/>
        <v>9240</v>
      </c>
      <c r="Q36" s="7"/>
    </row>
    <row r="37" spans="2:17" s="8" customFormat="1" ht="39.950000000000003" customHeight="1" x14ac:dyDescent="0.3">
      <c r="B37" s="31" t="s">
        <v>74</v>
      </c>
      <c r="C37" s="32">
        <v>45020</v>
      </c>
      <c r="D37" s="70" t="s">
        <v>75</v>
      </c>
      <c r="E37" s="45">
        <v>9</v>
      </c>
      <c r="F37" s="46">
        <v>804.76</v>
      </c>
      <c r="G37" s="35">
        <f t="shared" si="0"/>
        <v>7242.84</v>
      </c>
      <c r="H37" s="36"/>
      <c r="I37" s="36"/>
      <c r="J37" s="37"/>
      <c r="K37" s="36"/>
      <c r="L37" s="36">
        <v>1</v>
      </c>
      <c r="M37" s="36">
        <f t="shared" si="1"/>
        <v>8</v>
      </c>
      <c r="N37" s="36"/>
      <c r="O37" s="36" t="s">
        <v>23</v>
      </c>
      <c r="P37" s="37">
        <f t="shared" si="3"/>
        <v>6438.08</v>
      </c>
      <c r="Q37" s="7"/>
    </row>
    <row r="38" spans="2:17" s="8" customFormat="1" ht="39.950000000000003" customHeight="1" x14ac:dyDescent="0.3">
      <c r="B38" s="31" t="s">
        <v>76</v>
      </c>
      <c r="C38" s="32">
        <v>45020</v>
      </c>
      <c r="D38" s="70" t="s">
        <v>77</v>
      </c>
      <c r="E38" s="44">
        <v>0</v>
      </c>
      <c r="F38" s="34">
        <v>873.2</v>
      </c>
      <c r="G38" s="35">
        <f t="shared" si="0"/>
        <v>0</v>
      </c>
      <c r="H38" s="32"/>
      <c r="I38" s="40"/>
      <c r="J38" s="37"/>
      <c r="K38" s="37">
        <f>+J38*I38</f>
        <v>0</v>
      </c>
      <c r="L38" s="36"/>
      <c r="M38" s="36">
        <f t="shared" si="1"/>
        <v>0</v>
      </c>
      <c r="N38" s="41"/>
      <c r="O38" s="36" t="s">
        <v>23</v>
      </c>
      <c r="P38" s="37">
        <f t="shared" si="3"/>
        <v>0</v>
      </c>
      <c r="Q38" s="7"/>
    </row>
    <row r="39" spans="2:17" s="8" customFormat="1" ht="39.950000000000003" customHeight="1" x14ac:dyDescent="0.3">
      <c r="B39" s="31" t="s">
        <v>78</v>
      </c>
      <c r="C39" s="32">
        <v>44193</v>
      </c>
      <c r="D39" s="71" t="s">
        <v>79</v>
      </c>
      <c r="E39" s="45">
        <v>1</v>
      </c>
      <c r="F39" s="34">
        <v>225</v>
      </c>
      <c r="G39" s="35">
        <f t="shared" si="0"/>
        <v>225</v>
      </c>
      <c r="H39" s="36"/>
      <c r="I39" s="36"/>
      <c r="J39" s="37"/>
      <c r="K39" s="36"/>
      <c r="L39" s="36"/>
      <c r="M39" s="36">
        <f t="shared" si="1"/>
        <v>1</v>
      </c>
      <c r="N39" s="36"/>
      <c r="O39" s="36"/>
      <c r="P39" s="37">
        <f t="shared" si="3"/>
        <v>225</v>
      </c>
      <c r="Q39" s="7"/>
    </row>
    <row r="40" spans="2:17" s="8" customFormat="1" ht="39.950000000000003" customHeight="1" x14ac:dyDescent="0.3">
      <c r="B40" s="31" t="s">
        <v>80</v>
      </c>
      <c r="C40" s="32">
        <v>44193</v>
      </c>
      <c r="D40" s="71" t="s">
        <v>81</v>
      </c>
      <c r="E40" s="45">
        <v>1</v>
      </c>
      <c r="F40" s="34">
        <v>225</v>
      </c>
      <c r="G40" s="35">
        <f t="shared" si="0"/>
        <v>225</v>
      </c>
      <c r="H40" s="36"/>
      <c r="I40" s="36"/>
      <c r="J40" s="37"/>
      <c r="K40" s="36"/>
      <c r="L40" s="36"/>
      <c r="M40" s="36">
        <f t="shared" si="1"/>
        <v>1</v>
      </c>
      <c r="N40" s="36"/>
      <c r="O40" s="36"/>
      <c r="P40" s="37">
        <f t="shared" si="3"/>
        <v>225</v>
      </c>
      <c r="Q40" s="7"/>
    </row>
    <row r="41" spans="2:17" s="8" customFormat="1" ht="39.950000000000003" customHeight="1" x14ac:dyDescent="0.3">
      <c r="B41" s="31" t="s">
        <v>82</v>
      </c>
      <c r="C41" s="32">
        <v>44193</v>
      </c>
      <c r="D41" s="71" t="s">
        <v>83</v>
      </c>
      <c r="E41" s="45">
        <v>1</v>
      </c>
      <c r="F41" s="34">
        <v>225</v>
      </c>
      <c r="G41" s="35">
        <f t="shared" si="0"/>
        <v>225</v>
      </c>
      <c r="H41" s="36"/>
      <c r="I41" s="36"/>
      <c r="J41" s="37"/>
      <c r="K41" s="36"/>
      <c r="L41" s="36"/>
      <c r="M41" s="36">
        <f t="shared" si="1"/>
        <v>1</v>
      </c>
      <c r="N41" s="36"/>
      <c r="O41" s="36"/>
      <c r="P41" s="37">
        <f t="shared" si="3"/>
        <v>225</v>
      </c>
      <c r="Q41" s="7"/>
    </row>
    <row r="42" spans="2:17" s="8" customFormat="1" ht="39.950000000000003" customHeight="1" x14ac:dyDescent="0.3">
      <c r="B42" s="31" t="s">
        <v>84</v>
      </c>
      <c r="C42" s="32">
        <v>44193</v>
      </c>
      <c r="D42" s="71" t="s">
        <v>85</v>
      </c>
      <c r="E42" s="45">
        <v>14</v>
      </c>
      <c r="F42" s="34">
        <v>225</v>
      </c>
      <c r="G42" s="35">
        <f t="shared" si="0"/>
        <v>3150</v>
      </c>
      <c r="H42" s="36"/>
      <c r="I42" s="36"/>
      <c r="J42" s="37"/>
      <c r="K42" s="36"/>
      <c r="L42" s="36"/>
      <c r="M42" s="36">
        <f t="shared" si="1"/>
        <v>14</v>
      </c>
      <c r="N42" s="36"/>
      <c r="O42" s="36"/>
      <c r="P42" s="37">
        <f t="shared" si="3"/>
        <v>3150</v>
      </c>
      <c r="Q42" s="7"/>
    </row>
    <row r="43" spans="2:17" s="8" customFormat="1" ht="39.950000000000003" customHeight="1" x14ac:dyDescent="0.3">
      <c r="B43" s="31" t="s">
        <v>86</v>
      </c>
      <c r="C43" s="32">
        <v>44193</v>
      </c>
      <c r="D43" s="71" t="s">
        <v>87</v>
      </c>
      <c r="E43" s="45">
        <v>10</v>
      </c>
      <c r="F43" s="34">
        <v>225</v>
      </c>
      <c r="G43" s="35">
        <f t="shared" si="0"/>
        <v>2250</v>
      </c>
      <c r="H43" s="36"/>
      <c r="I43" s="36"/>
      <c r="J43" s="37"/>
      <c r="K43" s="36"/>
      <c r="L43" s="36"/>
      <c r="M43" s="36">
        <f t="shared" si="1"/>
        <v>10</v>
      </c>
      <c r="N43" s="36"/>
      <c r="O43" s="36" t="s">
        <v>88</v>
      </c>
      <c r="P43" s="37">
        <f t="shared" si="3"/>
        <v>2250</v>
      </c>
      <c r="Q43" s="7"/>
    </row>
    <row r="44" spans="2:17" s="8" customFormat="1" ht="39.950000000000003" customHeight="1" x14ac:dyDescent="0.3">
      <c r="B44" s="31" t="s">
        <v>89</v>
      </c>
      <c r="C44" s="32">
        <v>45016</v>
      </c>
      <c r="D44" s="70" t="s">
        <v>90</v>
      </c>
      <c r="E44" s="33">
        <v>0</v>
      </c>
      <c r="F44" s="34">
        <v>1770</v>
      </c>
      <c r="G44" s="35">
        <f t="shared" si="0"/>
        <v>0</v>
      </c>
      <c r="H44" s="32"/>
      <c r="I44" s="40"/>
      <c r="J44" s="47"/>
      <c r="K44" s="37">
        <f>+J44*I44</f>
        <v>0</v>
      </c>
      <c r="L44" s="36"/>
      <c r="M44" s="36">
        <f t="shared" si="1"/>
        <v>0</v>
      </c>
      <c r="N44" s="41"/>
      <c r="O44" s="36" t="s">
        <v>88</v>
      </c>
      <c r="P44" s="37">
        <f t="shared" si="3"/>
        <v>0</v>
      </c>
      <c r="Q44" s="7"/>
    </row>
    <row r="45" spans="2:17" s="8" customFormat="1" ht="39.950000000000003" customHeight="1" x14ac:dyDescent="0.3">
      <c r="B45" s="31" t="s">
        <v>91</v>
      </c>
      <c r="C45" s="32">
        <v>45127</v>
      </c>
      <c r="D45" s="71" t="s">
        <v>92</v>
      </c>
      <c r="E45" s="45">
        <v>0</v>
      </c>
      <c r="F45" s="34">
        <v>236</v>
      </c>
      <c r="G45" s="35">
        <f t="shared" si="0"/>
        <v>0</v>
      </c>
      <c r="H45" s="39"/>
      <c r="I45" s="36"/>
      <c r="J45" s="37"/>
      <c r="K45" s="36"/>
      <c r="L45" s="36"/>
      <c r="M45" s="36">
        <f t="shared" si="1"/>
        <v>0</v>
      </c>
      <c r="N45" s="36"/>
      <c r="O45" s="36" t="s">
        <v>23</v>
      </c>
      <c r="P45" s="37">
        <f t="shared" si="3"/>
        <v>0</v>
      </c>
      <c r="Q45" s="7"/>
    </row>
    <row r="46" spans="2:17" s="8" customFormat="1" ht="39.950000000000003" customHeight="1" x14ac:dyDescent="0.3">
      <c r="B46" s="31" t="s">
        <v>93</v>
      </c>
      <c r="C46" s="32">
        <v>44193</v>
      </c>
      <c r="D46" s="70" t="s">
        <v>94</v>
      </c>
      <c r="E46" s="45">
        <v>0</v>
      </c>
      <c r="F46" s="34">
        <v>470</v>
      </c>
      <c r="G46" s="35">
        <f t="shared" si="0"/>
        <v>0</v>
      </c>
      <c r="H46" s="36"/>
      <c r="I46" s="36"/>
      <c r="J46" s="37"/>
      <c r="K46" s="36"/>
      <c r="L46" s="36"/>
      <c r="M46" s="36">
        <f t="shared" si="1"/>
        <v>0</v>
      </c>
      <c r="N46" s="36"/>
      <c r="O46" s="36" t="s">
        <v>18</v>
      </c>
      <c r="P46" s="37">
        <f t="shared" si="3"/>
        <v>0</v>
      </c>
      <c r="Q46" s="7"/>
    </row>
    <row r="47" spans="2:17" s="8" customFormat="1" ht="39.950000000000003" customHeight="1" x14ac:dyDescent="0.3">
      <c r="B47" s="31" t="s">
        <v>95</v>
      </c>
      <c r="C47" s="32">
        <v>45210</v>
      </c>
      <c r="D47" s="70" t="s">
        <v>96</v>
      </c>
      <c r="E47" s="45">
        <v>0</v>
      </c>
      <c r="F47" s="34">
        <v>27160.65</v>
      </c>
      <c r="G47" s="35">
        <f t="shared" si="0"/>
        <v>0</v>
      </c>
      <c r="H47" s="36"/>
      <c r="I47" s="36"/>
      <c r="J47" s="37"/>
      <c r="K47" s="36"/>
      <c r="L47" s="36"/>
      <c r="M47" s="36">
        <f t="shared" si="1"/>
        <v>0</v>
      </c>
      <c r="N47" s="36"/>
      <c r="O47" s="36"/>
      <c r="P47" s="37">
        <f t="shared" si="3"/>
        <v>0</v>
      </c>
      <c r="Q47" s="7"/>
    </row>
    <row r="48" spans="2:17" s="8" customFormat="1" ht="39.950000000000003" customHeight="1" x14ac:dyDescent="0.3">
      <c r="B48" s="31" t="s">
        <v>97</v>
      </c>
      <c r="C48" s="32" t="s">
        <v>58</v>
      </c>
      <c r="D48" s="70" t="s">
        <v>98</v>
      </c>
      <c r="E48" s="45">
        <v>150</v>
      </c>
      <c r="F48" s="34">
        <v>16.46</v>
      </c>
      <c r="G48" s="35">
        <f t="shared" si="0"/>
        <v>2469</v>
      </c>
      <c r="H48" s="36"/>
      <c r="I48" s="36"/>
      <c r="J48" s="37"/>
      <c r="K48" s="36"/>
      <c r="L48" s="36"/>
      <c r="M48" s="36">
        <f t="shared" si="1"/>
        <v>150</v>
      </c>
      <c r="N48" s="36"/>
      <c r="O48" s="36" t="s">
        <v>23</v>
      </c>
      <c r="P48" s="37">
        <f t="shared" si="3"/>
        <v>2469</v>
      </c>
      <c r="Q48" s="7"/>
    </row>
    <row r="49" spans="2:17" s="7" customFormat="1" ht="39.950000000000003" customHeight="1" x14ac:dyDescent="0.3">
      <c r="B49" s="31" t="s">
        <v>99</v>
      </c>
      <c r="C49" s="32" t="s">
        <v>58</v>
      </c>
      <c r="D49" s="70" t="s">
        <v>100</v>
      </c>
      <c r="E49" s="45">
        <v>0</v>
      </c>
      <c r="F49" s="46">
        <v>6.4</v>
      </c>
      <c r="G49" s="35">
        <f t="shared" si="0"/>
        <v>0</v>
      </c>
      <c r="H49" s="36"/>
      <c r="I49" s="36"/>
      <c r="J49" s="37"/>
      <c r="K49" s="36"/>
      <c r="L49" s="36"/>
      <c r="M49" s="36">
        <f t="shared" si="1"/>
        <v>0</v>
      </c>
      <c r="N49" s="36"/>
      <c r="O49" s="36" t="s">
        <v>23</v>
      </c>
      <c r="P49" s="37">
        <f t="shared" si="3"/>
        <v>0</v>
      </c>
    </row>
    <row r="50" spans="2:17" s="7" customFormat="1" ht="39.950000000000003" customHeight="1" x14ac:dyDescent="0.3">
      <c r="B50" s="31" t="s">
        <v>101</v>
      </c>
      <c r="C50" s="32">
        <v>44193</v>
      </c>
      <c r="D50" s="70" t="s">
        <v>102</v>
      </c>
      <c r="E50" s="45">
        <v>0</v>
      </c>
      <c r="F50" s="34">
        <v>105.93</v>
      </c>
      <c r="G50" s="35">
        <f t="shared" si="0"/>
        <v>0</v>
      </c>
      <c r="H50" s="36"/>
      <c r="I50" s="36"/>
      <c r="J50" s="37"/>
      <c r="K50" s="36"/>
      <c r="L50" s="36"/>
      <c r="M50" s="36">
        <f t="shared" si="1"/>
        <v>0</v>
      </c>
      <c r="N50" s="36"/>
      <c r="O50" s="36" t="s">
        <v>23</v>
      </c>
      <c r="P50" s="37">
        <f t="shared" si="3"/>
        <v>0</v>
      </c>
    </row>
    <row r="51" spans="2:17" s="7" customFormat="1" ht="39.950000000000003" customHeight="1" x14ac:dyDescent="0.3">
      <c r="B51" s="31" t="s">
        <v>103</v>
      </c>
      <c r="C51" s="32" t="s">
        <v>12</v>
      </c>
      <c r="D51" s="70" t="s">
        <v>104</v>
      </c>
      <c r="E51" s="45">
        <v>80</v>
      </c>
      <c r="F51" s="34">
        <v>98.42</v>
      </c>
      <c r="G51" s="35">
        <f t="shared" si="0"/>
        <v>7873.6</v>
      </c>
      <c r="H51" s="36"/>
      <c r="I51" s="36"/>
      <c r="J51" s="37"/>
      <c r="K51" s="36"/>
      <c r="L51" s="36"/>
      <c r="M51" s="36">
        <f t="shared" si="1"/>
        <v>80</v>
      </c>
      <c r="N51" s="36"/>
      <c r="O51" s="36" t="s">
        <v>14</v>
      </c>
      <c r="P51" s="37">
        <f t="shared" si="3"/>
        <v>7873.6</v>
      </c>
    </row>
    <row r="52" spans="2:17" s="7" customFormat="1" ht="39.950000000000003" customHeight="1" x14ac:dyDescent="0.3">
      <c r="B52" s="31" t="s">
        <v>105</v>
      </c>
      <c r="C52" s="32" t="s">
        <v>12</v>
      </c>
      <c r="D52" s="70" t="s">
        <v>106</v>
      </c>
      <c r="E52" s="45">
        <v>3</v>
      </c>
      <c r="F52" s="34">
        <v>61</v>
      </c>
      <c r="G52" s="35">
        <f t="shared" si="0"/>
        <v>183</v>
      </c>
      <c r="H52" s="36"/>
      <c r="I52" s="36"/>
      <c r="J52" s="37"/>
      <c r="K52" s="36"/>
      <c r="L52" s="36"/>
      <c r="M52" s="36">
        <f t="shared" si="1"/>
        <v>3</v>
      </c>
      <c r="N52" s="36"/>
      <c r="O52" s="36" t="s">
        <v>14</v>
      </c>
      <c r="P52" s="37">
        <f t="shared" si="3"/>
        <v>183</v>
      </c>
    </row>
    <row r="53" spans="2:17" s="11" customFormat="1" ht="39.950000000000003" customHeight="1" x14ac:dyDescent="0.3">
      <c r="B53" s="31" t="s">
        <v>107</v>
      </c>
      <c r="C53" s="32" t="s">
        <v>12</v>
      </c>
      <c r="D53" s="71" t="s">
        <v>108</v>
      </c>
      <c r="E53" s="45">
        <v>2</v>
      </c>
      <c r="F53" s="34">
        <v>7500</v>
      </c>
      <c r="G53" s="35">
        <f t="shared" si="0"/>
        <v>15000</v>
      </c>
      <c r="H53" s="36"/>
      <c r="I53" s="36"/>
      <c r="J53" s="37"/>
      <c r="K53" s="36"/>
      <c r="L53" s="36"/>
      <c r="M53" s="36">
        <f t="shared" si="1"/>
        <v>2</v>
      </c>
      <c r="N53" s="36"/>
      <c r="O53" s="36" t="s">
        <v>14</v>
      </c>
      <c r="P53" s="37">
        <f t="shared" si="3"/>
        <v>15000</v>
      </c>
    </row>
    <row r="54" spans="2:17" s="9" customFormat="1" ht="39.950000000000003" customHeight="1" x14ac:dyDescent="0.3">
      <c r="B54" s="31" t="s">
        <v>109</v>
      </c>
      <c r="C54" s="32">
        <v>44193</v>
      </c>
      <c r="D54" s="71" t="s">
        <v>110</v>
      </c>
      <c r="E54" s="45">
        <v>300</v>
      </c>
      <c r="F54" s="34">
        <v>160</v>
      </c>
      <c r="G54" s="35">
        <f t="shared" si="0"/>
        <v>48000</v>
      </c>
      <c r="H54" s="36"/>
      <c r="I54" s="36"/>
      <c r="J54" s="37"/>
      <c r="K54" s="36"/>
      <c r="L54" s="36"/>
      <c r="M54" s="36">
        <f t="shared" si="1"/>
        <v>300</v>
      </c>
      <c r="N54" s="36"/>
      <c r="O54" s="36" t="s">
        <v>23</v>
      </c>
      <c r="P54" s="37">
        <f t="shared" si="3"/>
        <v>48000</v>
      </c>
      <c r="Q54" s="11"/>
    </row>
    <row r="55" spans="2:17" s="9" customFormat="1" ht="39.950000000000003" customHeight="1" x14ac:dyDescent="0.3">
      <c r="B55" s="31" t="s">
        <v>111</v>
      </c>
      <c r="C55" s="32" t="s">
        <v>12</v>
      </c>
      <c r="D55" s="71" t="s">
        <v>112</v>
      </c>
      <c r="E55" s="45">
        <v>200</v>
      </c>
      <c r="F55" s="34">
        <v>15.63</v>
      </c>
      <c r="G55" s="35">
        <f t="shared" si="0"/>
        <v>3126</v>
      </c>
      <c r="H55" s="36"/>
      <c r="I55" s="36"/>
      <c r="J55" s="37"/>
      <c r="K55" s="36"/>
      <c r="L55" s="36"/>
      <c r="M55" s="36">
        <f t="shared" si="1"/>
        <v>200</v>
      </c>
      <c r="N55" s="36"/>
      <c r="O55" s="36" t="s">
        <v>14</v>
      </c>
      <c r="P55" s="37">
        <f t="shared" si="3"/>
        <v>3126</v>
      </c>
      <c r="Q55" s="11"/>
    </row>
    <row r="56" spans="2:17" s="9" customFormat="1" ht="39.950000000000003" customHeight="1" x14ac:dyDescent="0.3">
      <c r="B56" s="31" t="s">
        <v>113</v>
      </c>
      <c r="C56" s="32">
        <v>45232</v>
      </c>
      <c r="D56" s="71" t="s">
        <v>114</v>
      </c>
      <c r="E56" s="45">
        <v>8</v>
      </c>
      <c r="F56" s="34">
        <v>6000.01</v>
      </c>
      <c r="G56" s="35">
        <f t="shared" si="0"/>
        <v>48000.08</v>
      </c>
      <c r="H56" s="36"/>
      <c r="I56" s="36"/>
      <c r="J56" s="37"/>
      <c r="K56" s="36"/>
      <c r="L56" s="36"/>
      <c r="M56" s="36">
        <f t="shared" si="1"/>
        <v>8</v>
      </c>
      <c r="N56" s="36"/>
      <c r="O56" s="36"/>
      <c r="P56" s="37">
        <f t="shared" si="3"/>
        <v>48000.08</v>
      </c>
      <c r="Q56" s="11"/>
    </row>
    <row r="57" spans="2:17" s="9" customFormat="1" ht="39.950000000000003" customHeight="1" x14ac:dyDescent="0.3">
      <c r="B57" s="31" t="s">
        <v>115</v>
      </c>
      <c r="C57" s="32">
        <v>44449</v>
      </c>
      <c r="D57" s="71" t="s">
        <v>116</v>
      </c>
      <c r="E57" s="45">
        <v>5</v>
      </c>
      <c r="F57" s="34">
        <v>600</v>
      </c>
      <c r="G57" s="35">
        <f t="shared" si="0"/>
        <v>3000</v>
      </c>
      <c r="H57" s="36"/>
      <c r="I57" s="36"/>
      <c r="J57" s="37"/>
      <c r="K57" s="36"/>
      <c r="L57" s="36"/>
      <c r="M57" s="36">
        <f t="shared" si="1"/>
        <v>5</v>
      </c>
      <c r="N57" s="36"/>
      <c r="O57" s="36" t="s">
        <v>18</v>
      </c>
      <c r="P57" s="37">
        <f t="shared" si="3"/>
        <v>3000</v>
      </c>
      <c r="Q57" s="11"/>
    </row>
    <row r="58" spans="2:17" s="9" customFormat="1" ht="39.950000000000003" customHeight="1" x14ac:dyDescent="0.3">
      <c r="B58" s="31" t="s">
        <v>117</v>
      </c>
      <c r="C58" s="32">
        <v>44193</v>
      </c>
      <c r="D58" s="71" t="s">
        <v>118</v>
      </c>
      <c r="E58" s="45">
        <v>40</v>
      </c>
      <c r="F58" s="34">
        <v>200</v>
      </c>
      <c r="G58" s="35">
        <f t="shared" si="0"/>
        <v>8000</v>
      </c>
      <c r="H58" s="36"/>
      <c r="I58" s="36"/>
      <c r="J58" s="37"/>
      <c r="K58" s="36"/>
      <c r="L58" s="36"/>
      <c r="M58" s="36">
        <f t="shared" si="1"/>
        <v>40</v>
      </c>
      <c r="N58" s="36"/>
      <c r="O58" s="36" t="s">
        <v>88</v>
      </c>
      <c r="P58" s="37">
        <f t="shared" si="3"/>
        <v>8000</v>
      </c>
      <c r="Q58" s="11"/>
    </row>
    <row r="59" spans="2:17" s="9" customFormat="1" ht="39.950000000000003" customHeight="1" x14ac:dyDescent="0.3">
      <c r="B59" s="31" t="s">
        <v>119</v>
      </c>
      <c r="C59" s="32">
        <v>44193</v>
      </c>
      <c r="D59" s="71" t="s">
        <v>120</v>
      </c>
      <c r="E59" s="45">
        <v>8</v>
      </c>
      <c r="F59" s="34">
        <v>200</v>
      </c>
      <c r="G59" s="35">
        <f t="shared" si="0"/>
        <v>1600</v>
      </c>
      <c r="H59" s="36"/>
      <c r="I59" s="36"/>
      <c r="J59" s="37"/>
      <c r="K59" s="36"/>
      <c r="L59" s="36"/>
      <c r="M59" s="36">
        <f t="shared" si="1"/>
        <v>8</v>
      </c>
      <c r="N59" s="36"/>
      <c r="O59" s="36" t="s">
        <v>88</v>
      </c>
      <c r="P59" s="37">
        <f t="shared" si="3"/>
        <v>1600</v>
      </c>
      <c r="Q59" s="11"/>
    </row>
    <row r="60" spans="2:17" s="4" customFormat="1" ht="39.950000000000003" customHeight="1" x14ac:dyDescent="0.3">
      <c r="B60" s="31" t="s">
        <v>121</v>
      </c>
      <c r="C60" s="32">
        <v>44193</v>
      </c>
      <c r="D60" s="71" t="s">
        <v>122</v>
      </c>
      <c r="E60" s="45">
        <v>30</v>
      </c>
      <c r="F60" s="34">
        <v>75</v>
      </c>
      <c r="G60" s="35">
        <f t="shared" si="0"/>
        <v>2250</v>
      </c>
      <c r="H60" s="36"/>
      <c r="I60" s="36"/>
      <c r="J60" s="34"/>
      <c r="K60" s="48"/>
      <c r="L60" s="36">
        <v>1</v>
      </c>
      <c r="M60" s="36">
        <f t="shared" si="1"/>
        <v>29</v>
      </c>
      <c r="N60" s="36"/>
      <c r="O60" s="36" t="s">
        <v>18</v>
      </c>
      <c r="P60" s="37">
        <f t="shared" si="3"/>
        <v>2175</v>
      </c>
      <c r="Q60" s="11"/>
    </row>
    <row r="61" spans="2:17" s="4" customFormat="1" ht="39.950000000000003" customHeight="1" x14ac:dyDescent="0.3">
      <c r="B61" s="31" t="s">
        <v>123</v>
      </c>
      <c r="C61" s="32" t="s">
        <v>12</v>
      </c>
      <c r="D61" s="71" t="s">
        <v>124</v>
      </c>
      <c r="E61" s="45">
        <v>35</v>
      </c>
      <c r="F61" s="34">
        <v>75</v>
      </c>
      <c r="G61" s="35">
        <f t="shared" si="0"/>
        <v>2625</v>
      </c>
      <c r="H61" s="36"/>
      <c r="I61" s="36"/>
      <c r="J61" s="34"/>
      <c r="K61" s="48"/>
      <c r="L61" s="36">
        <v>1</v>
      </c>
      <c r="M61" s="36">
        <f t="shared" si="1"/>
        <v>34</v>
      </c>
      <c r="N61" s="36"/>
      <c r="O61" s="36"/>
      <c r="P61" s="37">
        <f t="shared" si="3"/>
        <v>2550</v>
      </c>
      <c r="Q61" s="11"/>
    </row>
    <row r="62" spans="2:17" s="4" customFormat="1" ht="39.950000000000003" customHeight="1" x14ac:dyDescent="0.3">
      <c r="B62" s="31" t="s">
        <v>125</v>
      </c>
      <c r="C62" s="32">
        <v>45020</v>
      </c>
      <c r="D62" s="71" t="s">
        <v>126</v>
      </c>
      <c r="E62" s="43">
        <v>0</v>
      </c>
      <c r="F62" s="34">
        <v>48675</v>
      </c>
      <c r="G62" s="35">
        <f t="shared" si="0"/>
        <v>0</v>
      </c>
      <c r="H62" s="32"/>
      <c r="I62" s="40"/>
      <c r="J62" s="37"/>
      <c r="K62" s="37">
        <f>+J62*I62</f>
        <v>0</v>
      </c>
      <c r="L62" s="36"/>
      <c r="M62" s="36">
        <f t="shared" si="1"/>
        <v>0</v>
      </c>
      <c r="N62" s="41"/>
      <c r="O62" s="36" t="s">
        <v>23</v>
      </c>
      <c r="P62" s="37">
        <f t="shared" si="3"/>
        <v>0</v>
      </c>
      <c r="Q62" s="11"/>
    </row>
    <row r="63" spans="2:17" s="5" customFormat="1" ht="39.950000000000003" customHeight="1" x14ac:dyDescent="0.3">
      <c r="B63" s="31" t="s">
        <v>127</v>
      </c>
      <c r="C63" s="32">
        <v>45016</v>
      </c>
      <c r="D63" s="71" t="s">
        <v>128</v>
      </c>
      <c r="E63" s="45">
        <v>0</v>
      </c>
      <c r="F63" s="34">
        <v>21.82</v>
      </c>
      <c r="G63" s="35">
        <f t="shared" si="0"/>
        <v>0</v>
      </c>
      <c r="H63" s="32"/>
      <c r="I63" s="40"/>
      <c r="J63" s="47"/>
      <c r="K63" s="37">
        <f>+J63*I63</f>
        <v>0</v>
      </c>
      <c r="L63" s="36"/>
      <c r="M63" s="36">
        <f t="shared" si="1"/>
        <v>0</v>
      </c>
      <c r="N63" s="41"/>
      <c r="O63" s="36" t="s">
        <v>23</v>
      </c>
      <c r="P63" s="37">
        <f t="shared" si="3"/>
        <v>0</v>
      </c>
      <c r="Q63" s="11"/>
    </row>
    <row r="64" spans="2:17" s="5" customFormat="1" ht="39.950000000000003" customHeight="1" x14ac:dyDescent="0.3">
      <c r="B64" s="31" t="s">
        <v>129</v>
      </c>
      <c r="C64" s="32">
        <v>44193</v>
      </c>
      <c r="D64" s="71" t="s">
        <v>130</v>
      </c>
      <c r="E64" s="45">
        <v>0</v>
      </c>
      <c r="F64" s="34">
        <v>4.24</v>
      </c>
      <c r="G64" s="35">
        <f t="shared" si="0"/>
        <v>0</v>
      </c>
      <c r="H64" s="36"/>
      <c r="I64" s="36"/>
      <c r="J64" s="37"/>
      <c r="K64" s="36"/>
      <c r="L64" s="36"/>
      <c r="M64" s="36">
        <f t="shared" si="1"/>
        <v>0</v>
      </c>
      <c r="N64" s="36"/>
      <c r="O64" s="36" t="s">
        <v>23</v>
      </c>
      <c r="P64" s="37">
        <f t="shared" si="3"/>
        <v>0</v>
      </c>
      <c r="Q64" s="11"/>
    </row>
    <row r="65" spans="2:17" s="5" customFormat="1" ht="39.950000000000003" customHeight="1" x14ac:dyDescent="0.3">
      <c r="B65" s="31" t="s">
        <v>131</v>
      </c>
      <c r="C65" s="32">
        <v>44193</v>
      </c>
      <c r="D65" s="71" t="s">
        <v>132</v>
      </c>
      <c r="E65" s="45">
        <v>0</v>
      </c>
      <c r="F65" s="34">
        <v>3.39</v>
      </c>
      <c r="G65" s="35">
        <f t="shared" si="0"/>
        <v>0</v>
      </c>
      <c r="H65" s="36"/>
      <c r="I65" s="36"/>
      <c r="J65" s="37"/>
      <c r="K65" s="36"/>
      <c r="L65" s="36"/>
      <c r="M65" s="36">
        <f t="shared" si="1"/>
        <v>0</v>
      </c>
      <c r="N65" s="36"/>
      <c r="O65" s="36" t="s">
        <v>23</v>
      </c>
      <c r="P65" s="37">
        <f t="shared" si="3"/>
        <v>0</v>
      </c>
      <c r="Q65" s="11"/>
    </row>
    <row r="66" spans="2:17" s="11" customFormat="1" ht="39.950000000000003" customHeight="1" x14ac:dyDescent="0.3">
      <c r="B66" s="31" t="s">
        <v>133</v>
      </c>
      <c r="C66" s="32">
        <v>45020</v>
      </c>
      <c r="D66" s="71" t="s">
        <v>134</v>
      </c>
      <c r="E66" s="43">
        <v>0</v>
      </c>
      <c r="F66" s="34">
        <v>4543</v>
      </c>
      <c r="G66" s="35">
        <f t="shared" si="0"/>
        <v>0</v>
      </c>
      <c r="H66" s="32"/>
      <c r="I66" s="40"/>
      <c r="J66" s="37"/>
      <c r="K66" s="37">
        <f>+J66*I66</f>
        <v>0</v>
      </c>
      <c r="L66" s="36"/>
      <c r="M66" s="36">
        <f t="shared" si="1"/>
        <v>0</v>
      </c>
      <c r="N66" s="41"/>
      <c r="O66" s="36" t="s">
        <v>23</v>
      </c>
      <c r="P66" s="37">
        <f t="shared" si="3"/>
        <v>0</v>
      </c>
    </row>
    <row r="67" spans="2:17" s="11" customFormat="1" ht="39.950000000000003" customHeight="1" x14ac:dyDescent="0.3">
      <c r="B67" s="31" t="s">
        <v>135</v>
      </c>
      <c r="C67" s="32">
        <v>44193</v>
      </c>
      <c r="D67" s="71" t="s">
        <v>136</v>
      </c>
      <c r="E67" s="45">
        <v>8</v>
      </c>
      <c r="F67" s="34">
        <v>1625</v>
      </c>
      <c r="G67" s="35">
        <f t="shared" si="0"/>
        <v>13000</v>
      </c>
      <c r="H67" s="36"/>
      <c r="I67" s="36"/>
      <c r="J67" s="37"/>
      <c r="K67" s="36"/>
      <c r="L67" s="36"/>
      <c r="M67" s="36">
        <f t="shared" si="1"/>
        <v>8</v>
      </c>
      <c r="N67" s="36"/>
      <c r="O67" s="36" t="s">
        <v>23</v>
      </c>
      <c r="P67" s="37">
        <f t="shared" si="3"/>
        <v>13000</v>
      </c>
    </row>
    <row r="68" spans="2:17" s="7" customFormat="1" ht="39.950000000000003" customHeight="1" x14ac:dyDescent="0.3">
      <c r="B68" s="31" t="s">
        <v>137</v>
      </c>
      <c r="C68" s="32">
        <v>44193</v>
      </c>
      <c r="D68" s="71" t="s">
        <v>138</v>
      </c>
      <c r="E68" s="45">
        <v>0</v>
      </c>
      <c r="F68" s="34">
        <v>1625</v>
      </c>
      <c r="G68" s="35">
        <f t="shared" si="0"/>
        <v>0</v>
      </c>
      <c r="H68" s="36"/>
      <c r="I68" s="36"/>
      <c r="J68" s="37"/>
      <c r="K68" s="36"/>
      <c r="L68" s="36"/>
      <c r="M68" s="36">
        <f t="shared" si="1"/>
        <v>0</v>
      </c>
      <c r="N68" s="36"/>
      <c r="O68" s="36" t="s">
        <v>23</v>
      </c>
      <c r="P68" s="37">
        <f t="shared" si="3"/>
        <v>0</v>
      </c>
    </row>
    <row r="69" spans="2:17" s="8" customFormat="1" ht="39.950000000000003" customHeight="1" x14ac:dyDescent="0.3">
      <c r="B69" s="31" t="s">
        <v>139</v>
      </c>
      <c r="C69" s="49">
        <v>44903</v>
      </c>
      <c r="D69" s="72" t="s">
        <v>140</v>
      </c>
      <c r="E69" s="33">
        <v>0</v>
      </c>
      <c r="F69" s="34">
        <v>1606.5</v>
      </c>
      <c r="G69" s="35">
        <f t="shared" si="0"/>
        <v>0</v>
      </c>
      <c r="H69" s="39"/>
      <c r="I69" s="40"/>
      <c r="J69" s="37"/>
      <c r="K69" s="37">
        <f>+J69*I69</f>
        <v>0</v>
      </c>
      <c r="L69" s="36"/>
      <c r="M69" s="36">
        <f t="shared" si="1"/>
        <v>0</v>
      </c>
      <c r="N69" s="41" t="s">
        <v>17</v>
      </c>
      <c r="O69" s="36" t="s">
        <v>18</v>
      </c>
      <c r="P69" s="37">
        <f t="shared" si="3"/>
        <v>0</v>
      </c>
      <c r="Q69" s="7"/>
    </row>
    <row r="70" spans="2:17" s="8" customFormat="1" ht="39.950000000000003" customHeight="1" x14ac:dyDescent="0.3">
      <c r="B70" s="31" t="s">
        <v>141</v>
      </c>
      <c r="C70" s="49">
        <v>44852</v>
      </c>
      <c r="D70" s="73" t="s">
        <v>142</v>
      </c>
      <c r="E70" s="45">
        <v>39</v>
      </c>
      <c r="F70" s="34">
        <v>26</v>
      </c>
      <c r="G70" s="35">
        <f t="shared" si="0"/>
        <v>1014</v>
      </c>
      <c r="H70" s="39"/>
      <c r="I70" s="36"/>
      <c r="J70" s="37"/>
      <c r="K70" s="48">
        <f>+I70*J70</f>
        <v>0</v>
      </c>
      <c r="L70" s="36"/>
      <c r="M70" s="36">
        <f t="shared" si="1"/>
        <v>39</v>
      </c>
      <c r="N70" s="36"/>
      <c r="O70" s="36" t="s">
        <v>88</v>
      </c>
      <c r="P70" s="37">
        <f t="shared" si="3"/>
        <v>1014</v>
      </c>
      <c r="Q70" s="7"/>
    </row>
    <row r="71" spans="2:17" s="7" customFormat="1" ht="39.950000000000003" customHeight="1" x14ac:dyDescent="0.3">
      <c r="B71" s="31" t="s">
        <v>143</v>
      </c>
      <c r="C71" s="32" t="s">
        <v>12</v>
      </c>
      <c r="D71" s="71" t="s">
        <v>144</v>
      </c>
      <c r="E71" s="45">
        <v>3</v>
      </c>
      <c r="F71" s="46">
        <v>24</v>
      </c>
      <c r="G71" s="35">
        <f t="shared" si="0"/>
        <v>72</v>
      </c>
      <c r="H71" s="36"/>
      <c r="I71" s="36"/>
      <c r="J71" s="37"/>
      <c r="K71" s="36"/>
      <c r="L71" s="36"/>
      <c r="M71" s="36">
        <f t="shared" si="1"/>
        <v>3</v>
      </c>
      <c r="N71" s="36"/>
      <c r="O71" s="36" t="s">
        <v>36</v>
      </c>
      <c r="P71" s="37">
        <f t="shared" si="3"/>
        <v>72</v>
      </c>
    </row>
    <row r="72" spans="2:17" s="8" customFormat="1" ht="39.950000000000003" customHeight="1" x14ac:dyDescent="0.3">
      <c r="B72" s="31" t="s">
        <v>145</v>
      </c>
      <c r="C72" s="32" t="s">
        <v>12</v>
      </c>
      <c r="D72" s="71" t="s">
        <v>146</v>
      </c>
      <c r="E72" s="45">
        <v>3</v>
      </c>
      <c r="F72" s="34">
        <v>1021.89</v>
      </c>
      <c r="G72" s="35">
        <f t="shared" si="0"/>
        <v>3065.67</v>
      </c>
      <c r="H72" s="36"/>
      <c r="I72" s="36"/>
      <c r="J72" s="37"/>
      <c r="K72" s="36"/>
      <c r="L72" s="36"/>
      <c r="M72" s="36">
        <f t="shared" si="1"/>
        <v>3</v>
      </c>
      <c r="N72" s="36"/>
      <c r="O72" s="36" t="s">
        <v>14</v>
      </c>
      <c r="P72" s="37">
        <f t="shared" si="3"/>
        <v>3065.67</v>
      </c>
      <c r="Q72" s="7"/>
    </row>
    <row r="73" spans="2:17" s="8" customFormat="1" ht="39.950000000000003" customHeight="1" x14ac:dyDescent="0.3">
      <c r="B73" s="31" t="s">
        <v>147</v>
      </c>
      <c r="C73" s="50">
        <v>45016</v>
      </c>
      <c r="D73" s="72" t="s">
        <v>148</v>
      </c>
      <c r="E73" s="33">
        <v>0</v>
      </c>
      <c r="F73" s="34">
        <v>7003.3</v>
      </c>
      <c r="G73" s="35">
        <f t="shared" ref="G73:G136" si="4">E73*F73</f>
        <v>0</v>
      </c>
      <c r="H73" s="32"/>
      <c r="I73" s="40"/>
      <c r="J73" s="47"/>
      <c r="K73" s="37">
        <f>+J73*I73</f>
        <v>0</v>
      </c>
      <c r="L73" s="36"/>
      <c r="M73" s="36">
        <f t="shared" ref="M73:M136" si="5">+E73+I73-L73</f>
        <v>0</v>
      </c>
      <c r="N73" s="41"/>
      <c r="O73" s="36" t="s">
        <v>18</v>
      </c>
      <c r="P73" s="37">
        <f t="shared" ref="P73:P136" si="6">+F73*M73</f>
        <v>0</v>
      </c>
      <c r="Q73" s="7"/>
    </row>
    <row r="74" spans="2:17" s="8" customFormat="1" ht="39.950000000000003" customHeight="1" x14ac:dyDescent="0.3">
      <c r="B74" s="31" t="s">
        <v>149</v>
      </c>
      <c r="C74" s="50" t="s">
        <v>12</v>
      </c>
      <c r="D74" s="72" t="s">
        <v>150</v>
      </c>
      <c r="E74" s="33">
        <v>5</v>
      </c>
      <c r="F74" s="34"/>
      <c r="G74" s="35">
        <f t="shared" si="4"/>
        <v>0</v>
      </c>
      <c r="H74" s="32"/>
      <c r="I74" s="40"/>
      <c r="J74" s="47"/>
      <c r="K74" s="37"/>
      <c r="L74" s="36"/>
      <c r="M74" s="36">
        <f t="shared" si="5"/>
        <v>5</v>
      </c>
      <c r="N74" s="41"/>
      <c r="O74" s="36" t="s">
        <v>151</v>
      </c>
      <c r="P74" s="37">
        <f t="shared" si="6"/>
        <v>0</v>
      </c>
      <c r="Q74" s="7"/>
    </row>
    <row r="75" spans="2:17" s="8" customFormat="1" ht="39.950000000000003" customHeight="1" x14ac:dyDescent="0.3">
      <c r="B75" s="31" t="s">
        <v>152</v>
      </c>
      <c r="C75" s="50">
        <v>44488</v>
      </c>
      <c r="D75" s="72" t="s">
        <v>153</v>
      </c>
      <c r="E75" s="44">
        <v>0</v>
      </c>
      <c r="F75" s="34">
        <v>40</v>
      </c>
      <c r="G75" s="35">
        <f t="shared" si="4"/>
        <v>0</v>
      </c>
      <c r="H75" s="36"/>
      <c r="I75" s="36"/>
      <c r="J75" s="37"/>
      <c r="K75" s="36"/>
      <c r="L75" s="36"/>
      <c r="M75" s="36">
        <f t="shared" si="5"/>
        <v>0</v>
      </c>
      <c r="N75" s="36"/>
      <c r="O75" s="36" t="s">
        <v>23</v>
      </c>
      <c r="P75" s="37">
        <f t="shared" si="6"/>
        <v>0</v>
      </c>
      <c r="Q75" s="7"/>
    </row>
    <row r="76" spans="2:17" s="10" customFormat="1" ht="39.950000000000003" customHeight="1" x14ac:dyDescent="0.3">
      <c r="B76" s="31" t="s">
        <v>154</v>
      </c>
      <c r="C76" s="49" t="s">
        <v>12</v>
      </c>
      <c r="D76" s="72" t="s">
        <v>155</v>
      </c>
      <c r="E76" s="33">
        <v>21</v>
      </c>
      <c r="F76" s="34">
        <v>80</v>
      </c>
      <c r="G76" s="35">
        <f t="shared" si="4"/>
        <v>1680</v>
      </c>
      <c r="H76" s="39"/>
      <c r="I76" s="40"/>
      <c r="J76" s="37"/>
      <c r="K76" s="37"/>
      <c r="L76" s="36"/>
      <c r="M76" s="36">
        <f t="shared" si="5"/>
        <v>21</v>
      </c>
      <c r="N76" s="41"/>
      <c r="O76" s="36" t="s">
        <v>36</v>
      </c>
      <c r="P76" s="37">
        <f t="shared" si="6"/>
        <v>1680</v>
      </c>
      <c r="Q76" s="7"/>
    </row>
    <row r="77" spans="2:17" s="8" customFormat="1" ht="39.950000000000003" customHeight="1" x14ac:dyDescent="0.3">
      <c r="B77" s="31" t="s">
        <v>156</v>
      </c>
      <c r="C77" s="50">
        <v>44193</v>
      </c>
      <c r="D77" s="73" t="s">
        <v>157</v>
      </c>
      <c r="E77" s="45">
        <v>0</v>
      </c>
      <c r="F77" s="34">
        <v>2.4</v>
      </c>
      <c r="G77" s="35">
        <f t="shared" si="4"/>
        <v>0</v>
      </c>
      <c r="H77" s="36"/>
      <c r="I77" s="36"/>
      <c r="J77" s="37"/>
      <c r="K77" s="36"/>
      <c r="L77" s="36"/>
      <c r="M77" s="36">
        <f t="shared" si="5"/>
        <v>0</v>
      </c>
      <c r="N77" s="36"/>
      <c r="O77" s="36" t="s">
        <v>88</v>
      </c>
      <c r="P77" s="37">
        <f t="shared" si="6"/>
        <v>0</v>
      </c>
      <c r="Q77" s="7"/>
    </row>
    <row r="78" spans="2:17" s="8" customFormat="1" ht="39.950000000000003" customHeight="1" x14ac:dyDescent="0.3">
      <c r="B78" s="31" t="s">
        <v>158</v>
      </c>
      <c r="C78" s="50" t="s">
        <v>12</v>
      </c>
      <c r="D78" s="73" t="s">
        <v>159</v>
      </c>
      <c r="E78" s="45">
        <v>0</v>
      </c>
      <c r="F78" s="34">
        <v>1300</v>
      </c>
      <c r="G78" s="35">
        <f t="shared" si="4"/>
        <v>0</v>
      </c>
      <c r="H78" s="36"/>
      <c r="I78" s="40"/>
      <c r="J78" s="37"/>
      <c r="K78" s="36"/>
      <c r="L78" s="36"/>
      <c r="M78" s="36">
        <f t="shared" si="5"/>
        <v>0</v>
      </c>
      <c r="N78" s="36"/>
      <c r="O78" s="36" t="s">
        <v>14</v>
      </c>
      <c r="P78" s="37">
        <f t="shared" si="6"/>
        <v>0</v>
      </c>
      <c r="Q78" s="7"/>
    </row>
    <row r="79" spans="2:17" s="8" customFormat="1" ht="39.950000000000003" customHeight="1" x14ac:dyDescent="0.3">
      <c r="B79" s="31" t="s">
        <v>160</v>
      </c>
      <c r="C79" s="50">
        <v>44193</v>
      </c>
      <c r="D79" s="72" t="s">
        <v>161</v>
      </c>
      <c r="E79" s="44">
        <v>59</v>
      </c>
      <c r="F79" s="34">
        <v>700</v>
      </c>
      <c r="G79" s="35">
        <f t="shared" si="4"/>
        <v>41300</v>
      </c>
      <c r="H79" s="36"/>
      <c r="I79" s="36"/>
      <c r="J79" s="37"/>
      <c r="K79" s="36"/>
      <c r="L79" s="36"/>
      <c r="M79" s="36">
        <f t="shared" si="5"/>
        <v>59</v>
      </c>
      <c r="N79" s="36"/>
      <c r="O79" s="36" t="s">
        <v>23</v>
      </c>
      <c r="P79" s="37">
        <f t="shared" si="6"/>
        <v>41300</v>
      </c>
      <c r="Q79" s="7"/>
    </row>
    <row r="80" spans="2:17" s="9" customFormat="1" ht="39.950000000000003" customHeight="1" x14ac:dyDescent="0.3">
      <c r="B80" s="31" t="s">
        <v>162</v>
      </c>
      <c r="C80" s="50" t="s">
        <v>12</v>
      </c>
      <c r="D80" s="72" t="s">
        <v>163</v>
      </c>
      <c r="E80" s="33">
        <v>0</v>
      </c>
      <c r="F80" s="34">
        <v>700</v>
      </c>
      <c r="G80" s="35">
        <f t="shared" si="4"/>
        <v>0</v>
      </c>
      <c r="H80" s="36"/>
      <c r="I80" s="40"/>
      <c r="J80" s="37"/>
      <c r="K80" s="36"/>
      <c r="L80" s="36"/>
      <c r="M80" s="36">
        <f t="shared" si="5"/>
        <v>0</v>
      </c>
      <c r="N80" s="36"/>
      <c r="O80" s="36" t="s">
        <v>14</v>
      </c>
      <c r="P80" s="37">
        <f t="shared" si="6"/>
        <v>0</v>
      </c>
      <c r="Q80" s="7"/>
    </row>
    <row r="81" spans="2:17" s="8" customFormat="1" ht="39.950000000000003" customHeight="1" x14ac:dyDescent="0.3">
      <c r="B81" s="31" t="s">
        <v>164</v>
      </c>
      <c r="C81" s="50" t="s">
        <v>12</v>
      </c>
      <c r="D81" s="72" t="s">
        <v>165</v>
      </c>
      <c r="E81" s="33">
        <v>0</v>
      </c>
      <c r="F81" s="34">
        <v>700</v>
      </c>
      <c r="G81" s="35">
        <f t="shared" si="4"/>
        <v>0</v>
      </c>
      <c r="H81" s="39"/>
      <c r="I81" s="40"/>
      <c r="J81" s="37"/>
      <c r="K81" s="37"/>
      <c r="L81" s="36"/>
      <c r="M81" s="36">
        <f t="shared" si="5"/>
        <v>0</v>
      </c>
      <c r="N81" s="41"/>
      <c r="O81" s="36" t="s">
        <v>14</v>
      </c>
      <c r="P81" s="37">
        <f t="shared" si="6"/>
        <v>0</v>
      </c>
      <c r="Q81" s="7"/>
    </row>
    <row r="82" spans="2:17" s="7" customFormat="1" ht="39.950000000000003" customHeight="1" x14ac:dyDescent="0.3">
      <c r="B82" s="31" t="s">
        <v>166</v>
      </c>
      <c r="C82" s="50">
        <v>45180</v>
      </c>
      <c r="D82" s="73" t="s">
        <v>167</v>
      </c>
      <c r="E82" s="33">
        <v>2</v>
      </c>
      <c r="F82" s="34">
        <v>1559.96</v>
      </c>
      <c r="G82" s="35">
        <f t="shared" si="4"/>
        <v>3119.92</v>
      </c>
      <c r="H82" s="39"/>
      <c r="I82" s="40"/>
      <c r="J82" s="47"/>
      <c r="K82" s="37">
        <f>+J82*I82</f>
        <v>0</v>
      </c>
      <c r="L82" s="36"/>
      <c r="M82" s="36">
        <f t="shared" si="5"/>
        <v>2</v>
      </c>
      <c r="N82" s="41"/>
      <c r="O82" s="36"/>
      <c r="P82" s="37">
        <f t="shared" si="6"/>
        <v>3119.92</v>
      </c>
    </row>
    <row r="83" spans="2:17" s="8" customFormat="1" ht="39.950000000000003" customHeight="1" x14ac:dyDescent="0.3">
      <c r="B83" s="31" t="s">
        <v>168</v>
      </c>
      <c r="C83" s="50">
        <v>44193</v>
      </c>
      <c r="D83" s="73" t="s">
        <v>169</v>
      </c>
      <c r="E83" s="45">
        <v>1</v>
      </c>
      <c r="F83" s="34">
        <v>35</v>
      </c>
      <c r="G83" s="35">
        <f t="shared" si="4"/>
        <v>35</v>
      </c>
      <c r="H83" s="36"/>
      <c r="I83" s="36"/>
      <c r="J83" s="37"/>
      <c r="K83" s="36"/>
      <c r="L83" s="36"/>
      <c r="M83" s="36">
        <f t="shared" si="5"/>
        <v>1</v>
      </c>
      <c r="N83" s="36"/>
      <c r="O83" s="36" t="s">
        <v>88</v>
      </c>
      <c r="P83" s="37">
        <f t="shared" si="6"/>
        <v>35</v>
      </c>
      <c r="Q83" s="7"/>
    </row>
    <row r="84" spans="2:17" s="8" customFormat="1" ht="39.950000000000003" customHeight="1" x14ac:dyDescent="0.3">
      <c r="B84" s="31" t="s">
        <v>170</v>
      </c>
      <c r="C84" s="50">
        <v>44193</v>
      </c>
      <c r="D84" s="73" t="s">
        <v>171</v>
      </c>
      <c r="E84" s="45">
        <v>0</v>
      </c>
      <c r="F84" s="34">
        <v>2719</v>
      </c>
      <c r="G84" s="35">
        <f t="shared" si="4"/>
        <v>0</v>
      </c>
      <c r="H84" s="36"/>
      <c r="I84" s="36"/>
      <c r="J84" s="37"/>
      <c r="K84" s="36"/>
      <c r="L84" s="36"/>
      <c r="M84" s="36">
        <f t="shared" si="5"/>
        <v>0</v>
      </c>
      <c r="N84" s="36"/>
      <c r="O84" s="36" t="s">
        <v>18</v>
      </c>
      <c r="P84" s="37">
        <f t="shared" si="6"/>
        <v>0</v>
      </c>
      <c r="Q84" s="7"/>
    </row>
    <row r="85" spans="2:17" s="8" customFormat="1" ht="39.950000000000003" customHeight="1" x14ac:dyDescent="0.3">
      <c r="B85" s="31" t="s">
        <v>172</v>
      </c>
      <c r="C85" s="50" t="s">
        <v>12</v>
      </c>
      <c r="D85" s="72" t="s">
        <v>173</v>
      </c>
      <c r="E85" s="33">
        <v>0</v>
      </c>
      <c r="F85" s="34">
        <v>511</v>
      </c>
      <c r="G85" s="35">
        <f t="shared" si="4"/>
        <v>0</v>
      </c>
      <c r="H85" s="39"/>
      <c r="I85" s="40"/>
      <c r="J85" s="47"/>
      <c r="K85" s="37">
        <f t="shared" ref="K85:K91" si="7">+J85*I85</f>
        <v>0</v>
      </c>
      <c r="L85" s="36"/>
      <c r="M85" s="36">
        <f t="shared" si="5"/>
        <v>0</v>
      </c>
      <c r="N85" s="41"/>
      <c r="O85" s="36" t="s">
        <v>88</v>
      </c>
      <c r="P85" s="37">
        <f t="shared" si="6"/>
        <v>0</v>
      </c>
      <c r="Q85" s="7"/>
    </row>
    <row r="86" spans="2:17" s="9" customFormat="1" ht="39.950000000000003" customHeight="1" x14ac:dyDescent="0.3">
      <c r="B86" s="31" t="s">
        <v>174</v>
      </c>
      <c r="C86" s="50" t="s">
        <v>12</v>
      </c>
      <c r="D86" s="72" t="s">
        <v>175</v>
      </c>
      <c r="E86" s="33">
        <v>0</v>
      </c>
      <c r="F86" s="34">
        <v>511</v>
      </c>
      <c r="G86" s="35">
        <f t="shared" si="4"/>
        <v>0</v>
      </c>
      <c r="H86" s="32"/>
      <c r="I86" s="40"/>
      <c r="J86" s="47"/>
      <c r="K86" s="37">
        <f t="shared" si="7"/>
        <v>0</v>
      </c>
      <c r="L86" s="36"/>
      <c r="M86" s="36">
        <f t="shared" si="5"/>
        <v>0</v>
      </c>
      <c r="N86" s="41"/>
      <c r="O86" s="36" t="s">
        <v>88</v>
      </c>
      <c r="P86" s="37">
        <f t="shared" si="6"/>
        <v>0</v>
      </c>
      <c r="Q86" s="7"/>
    </row>
    <row r="87" spans="2:17" s="8" customFormat="1" ht="39.950000000000003" customHeight="1" x14ac:dyDescent="0.3">
      <c r="B87" s="31" t="s">
        <v>176</v>
      </c>
      <c r="C87" s="50" t="s">
        <v>12</v>
      </c>
      <c r="D87" s="72" t="s">
        <v>177</v>
      </c>
      <c r="E87" s="33">
        <v>0</v>
      </c>
      <c r="F87" s="34">
        <v>511</v>
      </c>
      <c r="G87" s="35">
        <f t="shared" si="4"/>
        <v>0</v>
      </c>
      <c r="H87" s="39"/>
      <c r="I87" s="40"/>
      <c r="J87" s="47"/>
      <c r="K87" s="37">
        <f t="shared" si="7"/>
        <v>0</v>
      </c>
      <c r="L87" s="36"/>
      <c r="M87" s="36">
        <f t="shared" si="5"/>
        <v>0</v>
      </c>
      <c r="N87" s="41"/>
      <c r="O87" s="36" t="s">
        <v>88</v>
      </c>
      <c r="P87" s="37">
        <f t="shared" si="6"/>
        <v>0</v>
      </c>
      <c r="Q87" s="7"/>
    </row>
    <row r="88" spans="2:17" s="7" customFormat="1" ht="39.950000000000003" customHeight="1" x14ac:dyDescent="0.3">
      <c r="B88" s="31" t="s">
        <v>178</v>
      </c>
      <c r="C88" s="49">
        <v>44852</v>
      </c>
      <c r="D88" s="72" t="s">
        <v>179</v>
      </c>
      <c r="E88" s="33">
        <v>2</v>
      </c>
      <c r="F88" s="34">
        <v>511</v>
      </c>
      <c r="G88" s="35">
        <f t="shared" si="4"/>
        <v>1022</v>
      </c>
      <c r="H88" s="39"/>
      <c r="I88" s="40"/>
      <c r="J88" s="37"/>
      <c r="K88" s="37">
        <f t="shared" si="7"/>
        <v>0</v>
      </c>
      <c r="L88" s="36"/>
      <c r="M88" s="36">
        <f t="shared" si="5"/>
        <v>2</v>
      </c>
      <c r="N88" s="41" t="s">
        <v>180</v>
      </c>
      <c r="O88" s="36" t="s">
        <v>88</v>
      </c>
      <c r="P88" s="37">
        <f t="shared" si="6"/>
        <v>1022</v>
      </c>
    </row>
    <row r="89" spans="2:17" s="7" customFormat="1" ht="39.950000000000003" customHeight="1" x14ac:dyDescent="0.3">
      <c r="B89" s="31" t="s">
        <v>181</v>
      </c>
      <c r="C89" s="49">
        <v>44852</v>
      </c>
      <c r="D89" s="72" t="s">
        <v>182</v>
      </c>
      <c r="E89" s="33">
        <v>1</v>
      </c>
      <c r="F89" s="34">
        <v>511</v>
      </c>
      <c r="G89" s="35">
        <f t="shared" si="4"/>
        <v>511</v>
      </c>
      <c r="H89" s="39"/>
      <c r="I89" s="40"/>
      <c r="J89" s="37"/>
      <c r="K89" s="37">
        <f t="shared" si="7"/>
        <v>0</v>
      </c>
      <c r="L89" s="36"/>
      <c r="M89" s="36">
        <f t="shared" si="5"/>
        <v>1</v>
      </c>
      <c r="N89" s="41" t="s">
        <v>180</v>
      </c>
      <c r="O89" s="36" t="s">
        <v>88</v>
      </c>
      <c r="P89" s="37">
        <f t="shared" si="6"/>
        <v>511</v>
      </c>
    </row>
    <row r="90" spans="2:17" s="7" customFormat="1" ht="39.950000000000003" customHeight="1" x14ac:dyDescent="0.3">
      <c r="B90" s="31" t="s">
        <v>183</v>
      </c>
      <c r="C90" s="49">
        <v>44852</v>
      </c>
      <c r="D90" s="72" t="s">
        <v>184</v>
      </c>
      <c r="E90" s="33">
        <v>1</v>
      </c>
      <c r="F90" s="34">
        <v>511</v>
      </c>
      <c r="G90" s="35">
        <f t="shared" si="4"/>
        <v>511</v>
      </c>
      <c r="H90" s="39"/>
      <c r="I90" s="40"/>
      <c r="J90" s="37"/>
      <c r="K90" s="37">
        <f t="shared" si="7"/>
        <v>0</v>
      </c>
      <c r="L90" s="36"/>
      <c r="M90" s="36">
        <f t="shared" si="5"/>
        <v>1</v>
      </c>
      <c r="N90" s="41" t="s">
        <v>180</v>
      </c>
      <c r="O90" s="36" t="s">
        <v>88</v>
      </c>
      <c r="P90" s="37">
        <f t="shared" si="6"/>
        <v>511</v>
      </c>
    </row>
    <row r="91" spans="2:17" s="7" customFormat="1" ht="39.950000000000003" customHeight="1" x14ac:dyDescent="0.3">
      <c r="B91" s="31" t="s">
        <v>185</v>
      </c>
      <c r="C91" s="49">
        <v>44852</v>
      </c>
      <c r="D91" s="72" t="s">
        <v>186</v>
      </c>
      <c r="E91" s="33">
        <v>0</v>
      </c>
      <c r="F91" s="34">
        <v>511</v>
      </c>
      <c r="G91" s="35">
        <f t="shared" si="4"/>
        <v>0</v>
      </c>
      <c r="H91" s="39"/>
      <c r="I91" s="40"/>
      <c r="J91" s="37"/>
      <c r="K91" s="37">
        <f t="shared" si="7"/>
        <v>0</v>
      </c>
      <c r="L91" s="36"/>
      <c r="M91" s="36">
        <f t="shared" si="5"/>
        <v>0</v>
      </c>
      <c r="N91" s="41" t="s">
        <v>180</v>
      </c>
      <c r="O91" s="36" t="s">
        <v>88</v>
      </c>
      <c r="P91" s="37">
        <f t="shared" si="6"/>
        <v>0</v>
      </c>
    </row>
    <row r="92" spans="2:17" s="7" customFormat="1" ht="39.950000000000003" customHeight="1" x14ac:dyDescent="0.3">
      <c r="B92" s="31" t="s">
        <v>187</v>
      </c>
      <c r="C92" s="50" t="s">
        <v>12</v>
      </c>
      <c r="D92" s="72" t="s">
        <v>188</v>
      </c>
      <c r="E92" s="44">
        <v>48</v>
      </c>
      <c r="F92" s="34">
        <v>400</v>
      </c>
      <c r="G92" s="35">
        <f t="shared" si="4"/>
        <v>19200</v>
      </c>
      <c r="H92" s="36"/>
      <c r="I92" s="36"/>
      <c r="J92" s="37"/>
      <c r="K92" s="36"/>
      <c r="L92" s="36"/>
      <c r="M92" s="36">
        <f t="shared" si="5"/>
        <v>48</v>
      </c>
      <c r="N92" s="36"/>
      <c r="O92" s="36"/>
      <c r="P92" s="37">
        <f t="shared" si="6"/>
        <v>19200</v>
      </c>
    </row>
    <row r="93" spans="2:17" s="8" customFormat="1" ht="39.950000000000003" customHeight="1" x14ac:dyDescent="0.3">
      <c r="B93" s="31" t="s">
        <v>189</v>
      </c>
      <c r="C93" s="31" t="s">
        <v>12</v>
      </c>
      <c r="D93" s="70" t="s">
        <v>190</v>
      </c>
      <c r="E93" s="44">
        <v>11</v>
      </c>
      <c r="F93" s="46">
        <v>2600</v>
      </c>
      <c r="G93" s="35">
        <f t="shared" si="4"/>
        <v>28600</v>
      </c>
      <c r="H93" s="36"/>
      <c r="I93" s="40"/>
      <c r="J93" s="37"/>
      <c r="K93" s="36"/>
      <c r="L93" s="36"/>
      <c r="M93" s="36">
        <f t="shared" si="5"/>
        <v>11</v>
      </c>
      <c r="N93" s="36"/>
      <c r="O93" s="36" t="s">
        <v>14</v>
      </c>
      <c r="P93" s="37">
        <f t="shared" si="6"/>
        <v>28600</v>
      </c>
      <c r="Q93" s="7"/>
    </row>
    <row r="94" spans="2:17" s="8" customFormat="1" ht="39.950000000000003" customHeight="1" x14ac:dyDescent="0.3">
      <c r="B94" s="31" t="s">
        <v>191</v>
      </c>
      <c r="C94" s="31" t="s">
        <v>12</v>
      </c>
      <c r="D94" s="70" t="s">
        <v>192</v>
      </c>
      <c r="E94" s="44">
        <v>10</v>
      </c>
      <c r="F94" s="46">
        <v>2600</v>
      </c>
      <c r="G94" s="35">
        <f t="shared" si="4"/>
        <v>26000</v>
      </c>
      <c r="H94" s="36"/>
      <c r="I94" s="40"/>
      <c r="J94" s="37"/>
      <c r="K94" s="36"/>
      <c r="L94" s="36"/>
      <c r="M94" s="36">
        <f t="shared" si="5"/>
        <v>10</v>
      </c>
      <c r="N94" s="36"/>
      <c r="O94" s="36" t="s">
        <v>14</v>
      </c>
      <c r="P94" s="37">
        <f t="shared" si="6"/>
        <v>26000</v>
      </c>
      <c r="Q94" s="7"/>
    </row>
    <row r="95" spans="2:17" s="8" customFormat="1" ht="39.950000000000003" customHeight="1" x14ac:dyDescent="0.3">
      <c r="B95" s="31" t="s">
        <v>193</v>
      </c>
      <c r="C95" s="50" t="s">
        <v>12</v>
      </c>
      <c r="D95" s="72" t="s">
        <v>194</v>
      </c>
      <c r="E95" s="44">
        <v>2</v>
      </c>
      <c r="F95" s="46">
        <v>2600</v>
      </c>
      <c r="G95" s="35">
        <f t="shared" si="4"/>
        <v>5200</v>
      </c>
      <c r="H95" s="36"/>
      <c r="I95" s="36"/>
      <c r="J95" s="37"/>
      <c r="K95" s="36"/>
      <c r="L95" s="5"/>
      <c r="M95" s="36">
        <f t="shared" si="5"/>
        <v>2</v>
      </c>
      <c r="N95" s="36"/>
      <c r="O95" s="36"/>
      <c r="P95" s="37">
        <f t="shared" si="6"/>
        <v>5200</v>
      </c>
      <c r="Q95" s="7"/>
    </row>
    <row r="96" spans="2:17" s="8" customFormat="1" ht="39.950000000000003" customHeight="1" x14ac:dyDescent="0.3">
      <c r="B96" s="31" t="s">
        <v>195</v>
      </c>
      <c r="C96" s="32" t="s">
        <v>12</v>
      </c>
      <c r="D96" s="71" t="s">
        <v>196</v>
      </c>
      <c r="E96" s="43">
        <v>2</v>
      </c>
      <c r="F96" s="34"/>
      <c r="G96" s="35">
        <f t="shared" si="4"/>
        <v>0</v>
      </c>
      <c r="H96" s="36"/>
      <c r="I96" s="40"/>
      <c r="J96" s="37"/>
      <c r="K96" s="36"/>
      <c r="L96" s="36"/>
      <c r="M96" s="36">
        <f t="shared" si="5"/>
        <v>2</v>
      </c>
      <c r="N96" s="36"/>
      <c r="O96" s="36"/>
      <c r="P96" s="37">
        <f t="shared" si="6"/>
        <v>0</v>
      </c>
      <c r="Q96" s="7"/>
    </row>
    <row r="97" spans="2:17" s="8" customFormat="1" ht="39.950000000000003" customHeight="1" x14ac:dyDescent="0.3">
      <c r="B97" s="31" t="s">
        <v>197</v>
      </c>
      <c r="C97" s="50">
        <v>44193</v>
      </c>
      <c r="D97" s="72" t="s">
        <v>198</v>
      </c>
      <c r="E97" s="45">
        <v>0</v>
      </c>
      <c r="F97" s="34">
        <v>600</v>
      </c>
      <c r="G97" s="35">
        <f t="shared" si="4"/>
        <v>0</v>
      </c>
      <c r="H97" s="36"/>
      <c r="I97" s="36"/>
      <c r="J97" s="37"/>
      <c r="K97" s="36"/>
      <c r="L97" s="36"/>
      <c r="M97" s="36">
        <f t="shared" si="5"/>
        <v>0</v>
      </c>
      <c r="N97" s="36"/>
      <c r="O97" s="36" t="s">
        <v>23</v>
      </c>
      <c r="P97" s="37">
        <f t="shared" si="6"/>
        <v>0</v>
      </c>
      <c r="Q97" s="7"/>
    </row>
    <row r="98" spans="2:17" s="8" customFormat="1" ht="39.950000000000003" customHeight="1" x14ac:dyDescent="0.3">
      <c r="B98" s="31" t="s">
        <v>199</v>
      </c>
      <c r="C98" s="50">
        <v>44678</v>
      </c>
      <c r="D98" s="72" t="s">
        <v>200</v>
      </c>
      <c r="E98" s="44">
        <v>0</v>
      </c>
      <c r="F98" s="34">
        <v>1400</v>
      </c>
      <c r="G98" s="35">
        <f t="shared" si="4"/>
        <v>0</v>
      </c>
      <c r="H98" s="36"/>
      <c r="I98" s="36"/>
      <c r="J98" s="37"/>
      <c r="K98" s="36"/>
      <c r="L98" s="36"/>
      <c r="M98" s="36">
        <f t="shared" si="5"/>
        <v>0</v>
      </c>
      <c r="N98" s="36"/>
      <c r="O98" s="36" t="s">
        <v>23</v>
      </c>
      <c r="P98" s="37">
        <f t="shared" si="6"/>
        <v>0</v>
      </c>
      <c r="Q98" s="7"/>
    </row>
    <row r="99" spans="2:17" s="8" customFormat="1" ht="39.950000000000003" customHeight="1" x14ac:dyDescent="0.3">
      <c r="B99" s="31" t="s">
        <v>201</v>
      </c>
      <c r="C99" s="50">
        <v>44678</v>
      </c>
      <c r="D99" s="72" t="s">
        <v>202</v>
      </c>
      <c r="E99" s="44">
        <v>0</v>
      </c>
      <c r="F99" s="34">
        <v>500</v>
      </c>
      <c r="G99" s="35">
        <f t="shared" si="4"/>
        <v>0</v>
      </c>
      <c r="H99" s="36"/>
      <c r="I99" s="36"/>
      <c r="J99" s="37"/>
      <c r="K99" s="36"/>
      <c r="L99" s="36"/>
      <c r="M99" s="36">
        <f t="shared" si="5"/>
        <v>0</v>
      </c>
      <c r="N99" s="36"/>
      <c r="O99" s="36" t="s">
        <v>23</v>
      </c>
      <c r="P99" s="37">
        <f t="shared" si="6"/>
        <v>0</v>
      </c>
      <c r="Q99" s="7"/>
    </row>
    <row r="100" spans="2:17" s="8" customFormat="1" ht="39.950000000000003" customHeight="1" x14ac:dyDescent="0.3">
      <c r="B100" s="31" t="s">
        <v>203</v>
      </c>
      <c r="C100" s="50">
        <v>44678</v>
      </c>
      <c r="D100" s="72" t="s">
        <v>204</v>
      </c>
      <c r="E100" s="44">
        <v>0</v>
      </c>
      <c r="F100" s="34">
        <v>5000</v>
      </c>
      <c r="G100" s="35">
        <f t="shared" si="4"/>
        <v>0</v>
      </c>
      <c r="H100" s="36"/>
      <c r="I100" s="36"/>
      <c r="J100" s="37"/>
      <c r="K100" s="36"/>
      <c r="L100" s="36"/>
      <c r="M100" s="36">
        <f t="shared" si="5"/>
        <v>0</v>
      </c>
      <c r="N100" s="36"/>
      <c r="O100" s="36" t="s">
        <v>23</v>
      </c>
      <c r="P100" s="37">
        <f t="shared" si="6"/>
        <v>0</v>
      </c>
      <c r="Q100" s="7"/>
    </row>
    <row r="101" spans="2:17" s="8" customFormat="1" ht="39.950000000000003" customHeight="1" x14ac:dyDescent="0.3">
      <c r="B101" s="31" t="s">
        <v>205</v>
      </c>
      <c r="C101" s="50">
        <v>44193</v>
      </c>
      <c r="D101" s="72" t="s">
        <v>206</v>
      </c>
      <c r="E101" s="44">
        <v>2</v>
      </c>
      <c r="F101" s="34">
        <v>2600</v>
      </c>
      <c r="G101" s="35">
        <f t="shared" si="4"/>
        <v>5200</v>
      </c>
      <c r="H101" s="36"/>
      <c r="I101" s="36"/>
      <c r="J101" s="37"/>
      <c r="K101" s="36"/>
      <c r="L101" s="36"/>
      <c r="M101" s="36">
        <f t="shared" si="5"/>
        <v>2</v>
      </c>
      <c r="N101" s="36"/>
      <c r="O101" s="36" t="s">
        <v>23</v>
      </c>
      <c r="P101" s="37">
        <f t="shared" si="6"/>
        <v>5200</v>
      </c>
      <c r="Q101" s="7"/>
    </row>
    <row r="102" spans="2:17" s="8" customFormat="1" ht="39.950000000000003" customHeight="1" x14ac:dyDescent="0.3">
      <c r="B102" s="31" t="s">
        <v>207</v>
      </c>
      <c r="C102" s="50">
        <v>44193</v>
      </c>
      <c r="D102" s="72" t="s">
        <v>208</v>
      </c>
      <c r="E102" s="43">
        <v>209</v>
      </c>
      <c r="F102" s="34">
        <v>325</v>
      </c>
      <c r="G102" s="35">
        <f t="shared" si="4"/>
        <v>67925</v>
      </c>
      <c r="H102" s="36"/>
      <c r="I102" s="36"/>
      <c r="J102" s="37"/>
      <c r="K102" s="36"/>
      <c r="L102" s="36"/>
      <c r="M102" s="36">
        <f t="shared" si="5"/>
        <v>209</v>
      </c>
      <c r="N102" s="36"/>
      <c r="O102" s="36" t="s">
        <v>18</v>
      </c>
      <c r="P102" s="37">
        <f t="shared" si="6"/>
        <v>67925</v>
      </c>
      <c r="Q102" s="7"/>
    </row>
    <row r="103" spans="2:17" s="8" customFormat="1" ht="39.950000000000003" customHeight="1" x14ac:dyDescent="0.3">
      <c r="B103" s="31" t="s">
        <v>209</v>
      </c>
      <c r="C103" s="50" t="s">
        <v>12</v>
      </c>
      <c r="D103" s="72" t="s">
        <v>210</v>
      </c>
      <c r="E103" s="43">
        <v>77</v>
      </c>
      <c r="F103" s="34">
        <v>25</v>
      </c>
      <c r="G103" s="35">
        <f t="shared" si="4"/>
        <v>1925</v>
      </c>
      <c r="H103" s="36"/>
      <c r="I103" s="36"/>
      <c r="J103" s="37"/>
      <c r="K103" s="36"/>
      <c r="L103" s="36"/>
      <c r="M103" s="36">
        <f t="shared" si="5"/>
        <v>77</v>
      </c>
      <c r="N103" s="36"/>
      <c r="O103" s="36"/>
      <c r="P103" s="37">
        <f t="shared" si="6"/>
        <v>1925</v>
      </c>
      <c r="Q103" s="7"/>
    </row>
    <row r="104" spans="2:17" s="8" customFormat="1" ht="39.950000000000003" customHeight="1" x14ac:dyDescent="0.3">
      <c r="B104" s="31" t="s">
        <v>211</v>
      </c>
      <c r="C104" s="50">
        <v>44193</v>
      </c>
      <c r="D104" s="72" t="s">
        <v>212</v>
      </c>
      <c r="E104" s="43">
        <v>78</v>
      </c>
      <c r="F104" s="34">
        <v>25</v>
      </c>
      <c r="G104" s="35">
        <f t="shared" si="4"/>
        <v>1950</v>
      </c>
      <c r="H104" s="36"/>
      <c r="I104" s="36"/>
      <c r="J104" s="37"/>
      <c r="K104" s="36"/>
      <c r="L104" s="36"/>
      <c r="M104" s="36">
        <f t="shared" si="5"/>
        <v>78</v>
      </c>
      <c r="N104" s="36"/>
      <c r="O104" s="36" t="s">
        <v>18</v>
      </c>
      <c r="P104" s="37">
        <f t="shared" si="6"/>
        <v>1950</v>
      </c>
      <c r="Q104" s="7"/>
    </row>
    <row r="105" spans="2:17" s="8" customFormat="1" ht="39.950000000000003" customHeight="1" x14ac:dyDescent="0.3">
      <c r="B105" s="31" t="s">
        <v>213</v>
      </c>
      <c r="C105" s="49">
        <v>45019</v>
      </c>
      <c r="D105" s="72" t="s">
        <v>214</v>
      </c>
      <c r="E105" s="43">
        <v>281</v>
      </c>
      <c r="F105" s="34">
        <v>122.19</v>
      </c>
      <c r="G105" s="35">
        <f t="shared" si="4"/>
        <v>34335.39</v>
      </c>
      <c r="H105" s="39"/>
      <c r="I105" s="36"/>
      <c r="J105" s="37"/>
      <c r="K105" s="37">
        <f t="shared" ref="K105:K113" si="8">+I105*J105</f>
        <v>0</v>
      </c>
      <c r="L105" s="36">
        <v>5</v>
      </c>
      <c r="M105" s="36">
        <f t="shared" si="5"/>
        <v>276</v>
      </c>
      <c r="N105" s="36"/>
      <c r="O105" s="36" t="s">
        <v>18</v>
      </c>
      <c r="P105" s="37">
        <f t="shared" si="6"/>
        <v>33724.44</v>
      </c>
      <c r="Q105" s="7"/>
    </row>
    <row r="106" spans="2:17" s="8" customFormat="1" ht="39.950000000000003" customHeight="1" x14ac:dyDescent="0.3">
      <c r="B106" s="31" t="s">
        <v>215</v>
      </c>
      <c r="C106" s="49">
        <v>44851</v>
      </c>
      <c r="D106" s="72" t="s">
        <v>216</v>
      </c>
      <c r="E106" s="33">
        <v>0</v>
      </c>
      <c r="F106" s="34">
        <v>41.3</v>
      </c>
      <c r="G106" s="35">
        <f t="shared" si="4"/>
        <v>0</v>
      </c>
      <c r="H106" s="39"/>
      <c r="I106" s="40"/>
      <c r="J106" s="37"/>
      <c r="K106" s="37">
        <f t="shared" si="8"/>
        <v>0</v>
      </c>
      <c r="L106" s="36"/>
      <c r="M106" s="36">
        <f t="shared" si="5"/>
        <v>0</v>
      </c>
      <c r="N106" s="41" t="s">
        <v>17</v>
      </c>
      <c r="O106" s="36" t="s">
        <v>23</v>
      </c>
      <c r="P106" s="37">
        <f t="shared" si="6"/>
        <v>0</v>
      </c>
      <c r="Q106" s="7"/>
    </row>
    <row r="107" spans="2:17" s="8" customFormat="1" ht="39.950000000000003" customHeight="1" x14ac:dyDescent="0.3">
      <c r="B107" s="31" t="s">
        <v>217</v>
      </c>
      <c r="C107" s="49">
        <v>44851</v>
      </c>
      <c r="D107" s="72" t="s">
        <v>218</v>
      </c>
      <c r="E107" s="33">
        <v>0</v>
      </c>
      <c r="F107" s="34">
        <v>240.72</v>
      </c>
      <c r="G107" s="35">
        <f t="shared" si="4"/>
        <v>0</v>
      </c>
      <c r="H107" s="39"/>
      <c r="I107" s="40"/>
      <c r="J107" s="37"/>
      <c r="K107" s="48">
        <f t="shared" si="8"/>
        <v>0</v>
      </c>
      <c r="L107" s="36"/>
      <c r="M107" s="36">
        <f t="shared" si="5"/>
        <v>0</v>
      </c>
      <c r="N107" s="41"/>
      <c r="O107" s="36"/>
      <c r="P107" s="37">
        <f t="shared" si="6"/>
        <v>0</v>
      </c>
      <c r="Q107" s="7"/>
    </row>
    <row r="108" spans="2:17" s="8" customFormat="1" ht="39.950000000000003" customHeight="1" x14ac:dyDescent="0.3">
      <c r="B108" s="31" t="s">
        <v>219</v>
      </c>
      <c r="C108" s="49">
        <v>44851</v>
      </c>
      <c r="D108" s="72" t="s">
        <v>220</v>
      </c>
      <c r="E108" s="44">
        <v>0</v>
      </c>
      <c r="F108" s="46">
        <v>107.97</v>
      </c>
      <c r="G108" s="35">
        <f t="shared" si="4"/>
        <v>0</v>
      </c>
      <c r="H108" s="39"/>
      <c r="I108" s="36"/>
      <c r="J108" s="37"/>
      <c r="K108" s="37">
        <f t="shared" si="8"/>
        <v>0</v>
      </c>
      <c r="L108" s="36"/>
      <c r="M108" s="36">
        <f t="shared" si="5"/>
        <v>0</v>
      </c>
      <c r="N108" s="36"/>
      <c r="O108" s="36" t="s">
        <v>23</v>
      </c>
      <c r="P108" s="37">
        <f t="shared" si="6"/>
        <v>0</v>
      </c>
      <c r="Q108" s="7"/>
    </row>
    <row r="109" spans="2:17" s="8" customFormat="1" ht="39.950000000000003" customHeight="1" x14ac:dyDescent="0.3">
      <c r="B109" s="31" t="s">
        <v>221</v>
      </c>
      <c r="C109" s="50">
        <v>44193</v>
      </c>
      <c r="D109" s="72" t="s">
        <v>222</v>
      </c>
      <c r="E109" s="44">
        <v>0</v>
      </c>
      <c r="F109" s="34">
        <v>169.49</v>
      </c>
      <c r="G109" s="35">
        <f t="shared" si="4"/>
        <v>0</v>
      </c>
      <c r="H109" s="36"/>
      <c r="I109" s="36"/>
      <c r="J109" s="37"/>
      <c r="K109" s="36">
        <f t="shared" si="8"/>
        <v>0</v>
      </c>
      <c r="L109" s="36"/>
      <c r="M109" s="36">
        <f t="shared" si="5"/>
        <v>0</v>
      </c>
      <c r="N109" s="36"/>
      <c r="O109" s="36" t="s">
        <v>23</v>
      </c>
      <c r="P109" s="37">
        <f t="shared" si="6"/>
        <v>0</v>
      </c>
      <c r="Q109" s="7"/>
    </row>
    <row r="110" spans="2:17" s="8" customFormat="1" ht="39.950000000000003" customHeight="1" x14ac:dyDescent="0.3">
      <c r="B110" s="31" t="s">
        <v>223</v>
      </c>
      <c r="C110" s="32">
        <v>44193</v>
      </c>
      <c r="D110" s="70" t="s">
        <v>224</v>
      </c>
      <c r="E110" s="43">
        <v>0</v>
      </c>
      <c r="F110" s="34">
        <v>76.27</v>
      </c>
      <c r="G110" s="35">
        <f t="shared" si="4"/>
        <v>0</v>
      </c>
      <c r="H110" s="36"/>
      <c r="I110" s="36"/>
      <c r="J110" s="37"/>
      <c r="K110" s="36">
        <f t="shared" si="8"/>
        <v>0</v>
      </c>
      <c r="L110" s="51"/>
      <c r="M110" s="36">
        <f t="shared" si="5"/>
        <v>0</v>
      </c>
      <c r="N110" s="36"/>
      <c r="O110" s="36" t="s">
        <v>23</v>
      </c>
      <c r="P110" s="37">
        <f t="shared" si="6"/>
        <v>0</v>
      </c>
      <c r="Q110" s="7"/>
    </row>
    <row r="111" spans="2:17" s="8" customFormat="1" ht="39.950000000000003" customHeight="1" x14ac:dyDescent="0.3">
      <c r="B111" s="31" t="s">
        <v>225</v>
      </c>
      <c r="C111" s="32">
        <v>44193</v>
      </c>
      <c r="D111" s="70" t="s">
        <v>226</v>
      </c>
      <c r="E111" s="43">
        <v>0</v>
      </c>
      <c r="F111" s="34">
        <v>93.22</v>
      </c>
      <c r="G111" s="35">
        <f t="shared" si="4"/>
        <v>0</v>
      </c>
      <c r="H111" s="36"/>
      <c r="I111" s="36"/>
      <c r="J111" s="37"/>
      <c r="K111" s="36">
        <f t="shared" si="8"/>
        <v>0</v>
      </c>
      <c r="L111" s="36"/>
      <c r="M111" s="36">
        <f t="shared" si="5"/>
        <v>0</v>
      </c>
      <c r="N111" s="36"/>
      <c r="O111" s="36" t="s">
        <v>23</v>
      </c>
      <c r="P111" s="37">
        <f t="shared" si="6"/>
        <v>0</v>
      </c>
      <c r="Q111" s="7"/>
    </row>
    <row r="112" spans="2:17" s="8" customFormat="1" ht="39.950000000000003" customHeight="1" x14ac:dyDescent="0.3">
      <c r="B112" s="31" t="s">
        <v>227</v>
      </c>
      <c r="C112" s="49">
        <v>44851</v>
      </c>
      <c r="D112" s="70" t="s">
        <v>228</v>
      </c>
      <c r="E112" s="44">
        <v>0</v>
      </c>
      <c r="F112" s="34">
        <v>171.69</v>
      </c>
      <c r="G112" s="35">
        <f t="shared" si="4"/>
        <v>0</v>
      </c>
      <c r="H112" s="39"/>
      <c r="I112" s="36"/>
      <c r="J112" s="37"/>
      <c r="K112" s="37">
        <f t="shared" si="8"/>
        <v>0</v>
      </c>
      <c r="L112" s="36"/>
      <c r="M112" s="36">
        <f t="shared" si="5"/>
        <v>0</v>
      </c>
      <c r="N112" s="36"/>
      <c r="O112" s="36" t="s">
        <v>23</v>
      </c>
      <c r="P112" s="37">
        <f t="shared" si="6"/>
        <v>0</v>
      </c>
      <c r="Q112" s="7"/>
    </row>
    <row r="113" spans="2:17" s="8" customFormat="1" ht="39.950000000000003" customHeight="1" x14ac:dyDescent="0.3">
      <c r="B113" s="31" t="s">
        <v>229</v>
      </c>
      <c r="C113" s="50">
        <v>44453</v>
      </c>
      <c r="D113" s="71" t="s">
        <v>230</v>
      </c>
      <c r="E113" s="43">
        <v>0</v>
      </c>
      <c r="F113" s="34">
        <v>3000</v>
      </c>
      <c r="G113" s="35">
        <f t="shared" si="4"/>
        <v>0</v>
      </c>
      <c r="H113" s="36"/>
      <c r="I113" s="36"/>
      <c r="J113" s="37"/>
      <c r="K113" s="36">
        <f t="shared" si="8"/>
        <v>0</v>
      </c>
      <c r="L113" s="36"/>
      <c r="M113" s="36">
        <f t="shared" si="5"/>
        <v>0</v>
      </c>
      <c r="N113" s="36"/>
      <c r="O113" s="36" t="s">
        <v>23</v>
      </c>
      <c r="P113" s="37">
        <f t="shared" si="6"/>
        <v>0</v>
      </c>
      <c r="Q113" s="7"/>
    </row>
    <row r="114" spans="2:17" s="8" customFormat="1" ht="39.950000000000003" customHeight="1" x14ac:dyDescent="0.3">
      <c r="B114" s="31" t="s">
        <v>231</v>
      </c>
      <c r="C114" s="50" t="s">
        <v>12</v>
      </c>
      <c r="D114" s="70" t="s">
        <v>232</v>
      </c>
      <c r="E114" s="44">
        <v>1000</v>
      </c>
      <c r="F114" s="34"/>
      <c r="G114" s="35">
        <f t="shared" si="4"/>
        <v>0</v>
      </c>
      <c r="H114" s="36"/>
      <c r="I114" s="36"/>
      <c r="J114" s="37"/>
      <c r="K114" s="36"/>
      <c r="L114" s="36"/>
      <c r="M114" s="36">
        <f t="shared" si="5"/>
        <v>1000</v>
      </c>
      <c r="N114" s="36"/>
      <c r="O114" s="36" t="s">
        <v>14</v>
      </c>
      <c r="P114" s="37">
        <f t="shared" si="6"/>
        <v>0</v>
      </c>
      <c r="Q114" s="7"/>
    </row>
    <row r="115" spans="2:17" s="8" customFormat="1" ht="39.950000000000003" customHeight="1" x14ac:dyDescent="0.3">
      <c r="B115" s="31" t="s">
        <v>233</v>
      </c>
      <c r="C115" s="50">
        <v>44193</v>
      </c>
      <c r="D115" s="70" t="s">
        <v>234</v>
      </c>
      <c r="E115" s="44">
        <v>0</v>
      </c>
      <c r="F115" s="34">
        <v>63.56</v>
      </c>
      <c r="G115" s="35">
        <f t="shared" si="4"/>
        <v>0</v>
      </c>
      <c r="H115" s="36"/>
      <c r="I115" s="36"/>
      <c r="J115" s="37"/>
      <c r="K115" s="36">
        <f>+I115*J115</f>
        <v>0</v>
      </c>
      <c r="L115" s="36"/>
      <c r="M115" s="36">
        <f t="shared" si="5"/>
        <v>0</v>
      </c>
      <c r="N115" s="36"/>
      <c r="O115" s="36" t="s">
        <v>23</v>
      </c>
      <c r="P115" s="37">
        <f t="shared" si="6"/>
        <v>0</v>
      </c>
      <c r="Q115" s="7"/>
    </row>
    <row r="116" spans="2:17" s="8" customFormat="1" ht="39.950000000000003" customHeight="1" x14ac:dyDescent="0.3">
      <c r="B116" s="31" t="s">
        <v>235</v>
      </c>
      <c r="C116" s="50" t="s">
        <v>12</v>
      </c>
      <c r="D116" s="71" t="s">
        <v>236</v>
      </c>
      <c r="E116" s="43">
        <v>1</v>
      </c>
      <c r="F116" s="34">
        <v>181.71</v>
      </c>
      <c r="G116" s="35">
        <f t="shared" si="4"/>
        <v>181.71</v>
      </c>
      <c r="H116" s="36"/>
      <c r="I116" s="36"/>
      <c r="J116" s="37"/>
      <c r="K116" s="36"/>
      <c r="L116" s="36"/>
      <c r="M116" s="36">
        <f t="shared" si="5"/>
        <v>1</v>
      </c>
      <c r="N116" s="36"/>
      <c r="O116" s="36" t="s">
        <v>14</v>
      </c>
      <c r="P116" s="37">
        <f t="shared" si="6"/>
        <v>181.71</v>
      </c>
      <c r="Q116" s="7"/>
    </row>
    <row r="117" spans="2:17" s="8" customFormat="1" ht="39.950000000000003" customHeight="1" x14ac:dyDescent="0.3">
      <c r="B117" s="31" t="s">
        <v>237</v>
      </c>
      <c r="C117" s="50" t="s">
        <v>238</v>
      </c>
      <c r="D117" s="70" t="s">
        <v>239</v>
      </c>
      <c r="E117" s="44">
        <v>0</v>
      </c>
      <c r="F117" s="34">
        <v>60</v>
      </c>
      <c r="G117" s="35">
        <f t="shared" si="4"/>
        <v>0</v>
      </c>
      <c r="H117" s="36"/>
      <c r="I117" s="36"/>
      <c r="J117" s="37"/>
      <c r="K117" s="36"/>
      <c r="L117" s="36"/>
      <c r="M117" s="36">
        <f t="shared" si="5"/>
        <v>0</v>
      </c>
      <c r="N117" s="36"/>
      <c r="O117" s="36"/>
      <c r="P117" s="37">
        <f t="shared" si="6"/>
        <v>0</v>
      </c>
      <c r="Q117" s="7"/>
    </row>
    <row r="118" spans="2:17" s="8" customFormat="1" ht="39.950000000000003" customHeight="1" x14ac:dyDescent="0.3">
      <c r="B118" s="31" t="s">
        <v>240</v>
      </c>
      <c r="C118" s="50">
        <v>44193</v>
      </c>
      <c r="D118" s="70" t="s">
        <v>241</v>
      </c>
      <c r="E118" s="44">
        <v>0</v>
      </c>
      <c r="F118" s="34">
        <v>125</v>
      </c>
      <c r="G118" s="35">
        <f t="shared" si="4"/>
        <v>0</v>
      </c>
      <c r="H118" s="36"/>
      <c r="I118" s="36"/>
      <c r="J118" s="37"/>
      <c r="K118" s="36">
        <f>+I118*J118</f>
        <v>0</v>
      </c>
      <c r="L118" s="36"/>
      <c r="M118" s="36">
        <f t="shared" si="5"/>
        <v>0</v>
      </c>
      <c r="N118" s="36"/>
      <c r="O118" s="36" t="s">
        <v>14</v>
      </c>
      <c r="P118" s="37">
        <f t="shared" si="6"/>
        <v>0</v>
      </c>
      <c r="Q118" s="7"/>
    </row>
    <row r="119" spans="2:17" s="8" customFormat="1" ht="39.950000000000003" customHeight="1" x14ac:dyDescent="0.3">
      <c r="B119" s="31" t="s">
        <v>242</v>
      </c>
      <c r="C119" s="50">
        <v>44193</v>
      </c>
      <c r="D119" s="70" t="s">
        <v>243</v>
      </c>
      <c r="E119" s="44">
        <v>6</v>
      </c>
      <c r="F119" s="34">
        <v>125</v>
      </c>
      <c r="G119" s="35">
        <f t="shared" si="4"/>
        <v>750</v>
      </c>
      <c r="H119" s="36"/>
      <c r="I119" s="36"/>
      <c r="J119" s="37"/>
      <c r="K119" s="36">
        <f>+I119*J119</f>
        <v>0</v>
      </c>
      <c r="L119" s="36"/>
      <c r="M119" s="36">
        <f t="shared" si="5"/>
        <v>6</v>
      </c>
      <c r="N119" s="36"/>
      <c r="O119" s="36" t="s">
        <v>14</v>
      </c>
      <c r="P119" s="37">
        <f t="shared" si="6"/>
        <v>750</v>
      </c>
      <c r="Q119" s="7"/>
    </row>
    <row r="120" spans="2:17" s="8" customFormat="1" ht="39.950000000000003" customHeight="1" x14ac:dyDescent="0.3">
      <c r="B120" s="31" t="s">
        <v>244</v>
      </c>
      <c r="C120" s="50">
        <v>44193</v>
      </c>
      <c r="D120" s="70" t="s">
        <v>245</v>
      </c>
      <c r="E120" s="44">
        <v>4</v>
      </c>
      <c r="F120" s="34">
        <v>125</v>
      </c>
      <c r="G120" s="35">
        <f t="shared" si="4"/>
        <v>500</v>
      </c>
      <c r="H120" s="36"/>
      <c r="I120" s="36"/>
      <c r="J120" s="37"/>
      <c r="K120" s="36">
        <f>+I120*J120</f>
        <v>0</v>
      </c>
      <c r="L120" s="36"/>
      <c r="M120" s="36">
        <f t="shared" si="5"/>
        <v>4</v>
      </c>
      <c r="N120" s="36"/>
      <c r="O120" s="36" t="s">
        <v>14</v>
      </c>
      <c r="P120" s="37">
        <f t="shared" si="6"/>
        <v>500</v>
      </c>
      <c r="Q120" s="7"/>
    </row>
    <row r="121" spans="2:17" s="7" customFormat="1" ht="39.950000000000003" customHeight="1" x14ac:dyDescent="0.3">
      <c r="B121" s="31" t="s">
        <v>246</v>
      </c>
      <c r="C121" s="50">
        <v>45217</v>
      </c>
      <c r="D121" s="70" t="s">
        <v>247</v>
      </c>
      <c r="E121" s="44">
        <v>0</v>
      </c>
      <c r="F121" s="34">
        <v>125</v>
      </c>
      <c r="G121" s="35">
        <f t="shared" si="4"/>
        <v>0</v>
      </c>
      <c r="H121" s="36"/>
      <c r="I121" s="36"/>
      <c r="J121" s="37"/>
      <c r="K121" s="36"/>
      <c r="L121" s="36"/>
      <c r="M121" s="36">
        <f t="shared" si="5"/>
        <v>0</v>
      </c>
      <c r="N121" s="36"/>
      <c r="O121" s="36"/>
      <c r="P121" s="37">
        <f t="shared" si="6"/>
        <v>0</v>
      </c>
    </row>
    <row r="122" spans="2:17" s="7" customFormat="1" ht="39.950000000000003" customHeight="1" x14ac:dyDescent="0.3">
      <c r="B122" s="31" t="s">
        <v>248</v>
      </c>
      <c r="C122" s="52" t="s">
        <v>249</v>
      </c>
      <c r="D122" s="70" t="s">
        <v>250</v>
      </c>
      <c r="E122" s="44">
        <v>0</v>
      </c>
      <c r="F122" s="46">
        <v>3000</v>
      </c>
      <c r="G122" s="35">
        <f t="shared" si="4"/>
        <v>0</v>
      </c>
      <c r="H122" s="36"/>
      <c r="I122" s="36"/>
      <c r="J122" s="37"/>
      <c r="K122" s="36">
        <f>+I122*J122</f>
        <v>0</v>
      </c>
      <c r="L122" s="36"/>
      <c r="M122" s="36">
        <f t="shared" si="5"/>
        <v>0</v>
      </c>
      <c r="N122" s="36"/>
      <c r="O122" s="36" t="s">
        <v>88</v>
      </c>
      <c r="P122" s="37">
        <f t="shared" si="6"/>
        <v>0</v>
      </c>
    </row>
    <row r="123" spans="2:17" s="7" customFormat="1" ht="39.950000000000003" customHeight="1" x14ac:dyDescent="0.3">
      <c r="B123" s="31" t="s">
        <v>251</v>
      </c>
      <c r="C123" s="50">
        <v>45217</v>
      </c>
      <c r="D123" s="70" t="s">
        <v>252</v>
      </c>
      <c r="E123" s="44">
        <v>0</v>
      </c>
      <c r="F123" s="34">
        <v>3200</v>
      </c>
      <c r="G123" s="35">
        <f t="shared" si="4"/>
        <v>0</v>
      </c>
      <c r="H123" s="36"/>
      <c r="I123" s="36"/>
      <c r="J123" s="37"/>
      <c r="K123" s="36"/>
      <c r="L123" s="36"/>
      <c r="M123" s="36">
        <f t="shared" si="5"/>
        <v>0</v>
      </c>
      <c r="N123" s="36"/>
      <c r="O123" s="36"/>
      <c r="P123" s="37">
        <f t="shared" si="6"/>
        <v>0</v>
      </c>
    </row>
    <row r="124" spans="2:17" s="8" customFormat="1" ht="39.950000000000003" customHeight="1" x14ac:dyDescent="0.3">
      <c r="B124" s="31" t="s">
        <v>253</v>
      </c>
      <c r="C124" s="50">
        <v>44193</v>
      </c>
      <c r="D124" s="70" t="s">
        <v>254</v>
      </c>
      <c r="E124" s="44">
        <v>12</v>
      </c>
      <c r="F124" s="34">
        <v>35</v>
      </c>
      <c r="G124" s="35">
        <f t="shared" si="4"/>
        <v>420</v>
      </c>
      <c r="H124" s="36"/>
      <c r="I124" s="36"/>
      <c r="J124" s="37"/>
      <c r="K124" s="36"/>
      <c r="L124" s="36"/>
      <c r="M124" s="36">
        <f t="shared" si="5"/>
        <v>12</v>
      </c>
      <c r="N124" s="36"/>
      <c r="O124" s="36" t="s">
        <v>23</v>
      </c>
      <c r="P124" s="37">
        <f t="shared" si="6"/>
        <v>420</v>
      </c>
      <c r="Q124" s="7"/>
    </row>
    <row r="125" spans="2:17" s="8" customFormat="1" ht="39.950000000000003" customHeight="1" x14ac:dyDescent="0.3">
      <c r="B125" s="31" t="s">
        <v>255</v>
      </c>
      <c r="C125" s="50">
        <v>45217</v>
      </c>
      <c r="D125" s="70" t="s">
        <v>256</v>
      </c>
      <c r="E125" s="44">
        <v>0</v>
      </c>
      <c r="F125" s="34">
        <v>135</v>
      </c>
      <c r="G125" s="35">
        <f t="shared" si="4"/>
        <v>0</v>
      </c>
      <c r="H125" s="36"/>
      <c r="I125" s="36"/>
      <c r="J125" s="37"/>
      <c r="K125" s="36"/>
      <c r="L125" s="36"/>
      <c r="M125" s="36">
        <f t="shared" si="5"/>
        <v>0</v>
      </c>
      <c r="N125" s="36"/>
      <c r="O125" s="36"/>
      <c r="P125" s="37">
        <f t="shared" si="6"/>
        <v>0</v>
      </c>
      <c r="Q125" s="7"/>
    </row>
    <row r="126" spans="2:17" s="10" customFormat="1" ht="39.950000000000003" customHeight="1" x14ac:dyDescent="0.3">
      <c r="B126" s="31" t="s">
        <v>257</v>
      </c>
      <c r="C126" s="31" t="s">
        <v>12</v>
      </c>
      <c r="D126" s="70" t="s">
        <v>258</v>
      </c>
      <c r="E126" s="44">
        <v>15</v>
      </c>
      <c r="F126" s="46">
        <v>161.75</v>
      </c>
      <c r="G126" s="35">
        <f t="shared" si="4"/>
        <v>2426.25</v>
      </c>
      <c r="H126" s="36"/>
      <c r="I126" s="40"/>
      <c r="J126" s="37"/>
      <c r="K126" s="36"/>
      <c r="L126" s="36"/>
      <c r="M126" s="36">
        <f t="shared" si="5"/>
        <v>15</v>
      </c>
      <c r="N126" s="36"/>
      <c r="O126" s="36" t="s">
        <v>14</v>
      </c>
      <c r="P126" s="37">
        <f t="shared" si="6"/>
        <v>2426.25</v>
      </c>
      <c r="Q126" s="7"/>
    </row>
    <row r="127" spans="2:17" s="10" customFormat="1" ht="39.950000000000003" customHeight="1" x14ac:dyDescent="0.3">
      <c r="B127" s="31" t="s">
        <v>259</v>
      </c>
      <c r="C127" s="50">
        <v>44193</v>
      </c>
      <c r="D127" s="70" t="s">
        <v>260</v>
      </c>
      <c r="E127" s="33">
        <v>0</v>
      </c>
      <c r="F127" s="34">
        <v>97.96</v>
      </c>
      <c r="G127" s="35">
        <f t="shared" si="4"/>
        <v>0</v>
      </c>
      <c r="H127" s="36"/>
      <c r="I127" s="36"/>
      <c r="J127" s="37"/>
      <c r="K127" s="36"/>
      <c r="L127" s="36"/>
      <c r="M127" s="36">
        <f t="shared" si="5"/>
        <v>0</v>
      </c>
      <c r="N127" s="36"/>
      <c r="O127" s="36" t="s">
        <v>23</v>
      </c>
      <c r="P127" s="37">
        <f t="shared" si="6"/>
        <v>0</v>
      </c>
      <c r="Q127" s="7"/>
    </row>
    <row r="128" spans="2:17" s="8" customFormat="1" ht="39.950000000000003" customHeight="1" x14ac:dyDescent="0.3">
      <c r="B128" s="31" t="s">
        <v>261</v>
      </c>
      <c r="C128" s="50">
        <v>44193</v>
      </c>
      <c r="D128" s="71" t="s">
        <v>262</v>
      </c>
      <c r="E128" s="43">
        <v>0</v>
      </c>
      <c r="F128" s="34">
        <v>18</v>
      </c>
      <c r="G128" s="35">
        <f t="shared" si="4"/>
        <v>0</v>
      </c>
      <c r="H128" s="36"/>
      <c r="I128" s="36"/>
      <c r="J128" s="37"/>
      <c r="K128" s="36"/>
      <c r="L128" s="36"/>
      <c r="M128" s="36">
        <f t="shared" si="5"/>
        <v>0</v>
      </c>
      <c r="N128" s="36"/>
      <c r="O128" s="36" t="s">
        <v>88</v>
      </c>
      <c r="P128" s="37">
        <f t="shared" si="6"/>
        <v>0</v>
      </c>
      <c r="Q128" s="7"/>
    </row>
    <row r="129" spans="2:17" s="8" customFormat="1" ht="39.950000000000003" customHeight="1" x14ac:dyDescent="0.3">
      <c r="B129" s="31" t="s">
        <v>263</v>
      </c>
      <c r="C129" s="50" t="s">
        <v>12</v>
      </c>
      <c r="D129" s="71" t="s">
        <v>264</v>
      </c>
      <c r="E129" s="43">
        <v>2</v>
      </c>
      <c r="F129" s="34">
        <v>114</v>
      </c>
      <c r="G129" s="35">
        <f t="shared" si="4"/>
        <v>228</v>
      </c>
      <c r="H129" s="36"/>
      <c r="I129" s="36"/>
      <c r="J129" s="37"/>
      <c r="K129" s="36"/>
      <c r="L129" s="36"/>
      <c r="M129" s="36">
        <f t="shared" si="5"/>
        <v>2</v>
      </c>
      <c r="N129" s="36"/>
      <c r="O129" s="36"/>
      <c r="P129" s="37">
        <f t="shared" si="6"/>
        <v>228</v>
      </c>
      <c r="Q129" s="7"/>
    </row>
    <row r="130" spans="2:17" s="8" customFormat="1" ht="39.950000000000003" customHeight="1" x14ac:dyDescent="0.3">
      <c r="B130" s="31" t="s">
        <v>265</v>
      </c>
      <c r="C130" s="50" t="s">
        <v>12</v>
      </c>
      <c r="D130" s="71" t="s">
        <v>266</v>
      </c>
      <c r="E130" s="43">
        <v>6</v>
      </c>
      <c r="F130" s="34">
        <v>114</v>
      </c>
      <c r="G130" s="35">
        <f t="shared" si="4"/>
        <v>684</v>
      </c>
      <c r="H130" s="36"/>
      <c r="I130" s="36"/>
      <c r="J130" s="37"/>
      <c r="K130" s="36"/>
      <c r="L130" s="36"/>
      <c r="M130" s="36">
        <f t="shared" si="5"/>
        <v>6</v>
      </c>
      <c r="N130" s="36"/>
      <c r="O130" s="36"/>
      <c r="P130" s="37">
        <f t="shared" si="6"/>
        <v>684</v>
      </c>
      <c r="Q130" s="7"/>
    </row>
    <row r="131" spans="2:17" s="8" customFormat="1" ht="39.950000000000003" customHeight="1" x14ac:dyDescent="0.3">
      <c r="B131" s="31" t="s">
        <v>267</v>
      </c>
      <c r="C131" s="32" t="s">
        <v>12</v>
      </c>
      <c r="D131" s="71" t="s">
        <v>268</v>
      </c>
      <c r="E131" s="45">
        <v>4</v>
      </c>
      <c r="F131" s="34">
        <v>114</v>
      </c>
      <c r="G131" s="35">
        <f t="shared" si="4"/>
        <v>456</v>
      </c>
      <c r="H131" s="36"/>
      <c r="I131" s="40"/>
      <c r="J131" s="37"/>
      <c r="K131" s="36"/>
      <c r="L131" s="36"/>
      <c r="M131" s="36">
        <f t="shared" si="5"/>
        <v>4</v>
      </c>
      <c r="N131" s="36"/>
      <c r="O131" s="36" t="s">
        <v>36</v>
      </c>
      <c r="P131" s="37">
        <f t="shared" si="6"/>
        <v>456</v>
      </c>
      <c r="Q131" s="7"/>
    </row>
    <row r="132" spans="2:17" s="8" customFormat="1" ht="39.950000000000003" customHeight="1" x14ac:dyDescent="0.3">
      <c r="B132" s="31" t="s">
        <v>269</v>
      </c>
      <c r="C132" s="50" t="s">
        <v>12</v>
      </c>
      <c r="D132" s="71" t="s">
        <v>270</v>
      </c>
      <c r="E132" s="45">
        <v>2</v>
      </c>
      <c r="F132" s="34">
        <v>114</v>
      </c>
      <c r="G132" s="35">
        <f t="shared" si="4"/>
        <v>228</v>
      </c>
      <c r="H132" s="36"/>
      <c r="I132" s="40"/>
      <c r="J132" s="37"/>
      <c r="K132" s="36"/>
      <c r="L132" s="36">
        <v>2</v>
      </c>
      <c r="M132" s="36">
        <f t="shared" si="5"/>
        <v>0</v>
      </c>
      <c r="N132" s="36"/>
      <c r="O132" s="36"/>
      <c r="P132" s="37">
        <f t="shared" si="6"/>
        <v>0</v>
      </c>
      <c r="Q132" s="7"/>
    </row>
    <row r="133" spans="2:17" s="8" customFormat="1" ht="39.950000000000003" customHeight="1" x14ac:dyDescent="0.3">
      <c r="B133" s="31" t="s">
        <v>271</v>
      </c>
      <c r="C133" s="50" t="s">
        <v>12</v>
      </c>
      <c r="D133" s="71" t="s">
        <v>272</v>
      </c>
      <c r="E133" s="43">
        <v>18</v>
      </c>
      <c r="F133" s="34">
        <v>114</v>
      </c>
      <c r="G133" s="35">
        <f t="shared" si="4"/>
        <v>2052</v>
      </c>
      <c r="H133" s="36"/>
      <c r="I133" s="36"/>
      <c r="J133" s="37"/>
      <c r="K133" s="36"/>
      <c r="L133" s="36"/>
      <c r="M133" s="36">
        <f t="shared" si="5"/>
        <v>18</v>
      </c>
      <c r="N133" s="36"/>
      <c r="O133" s="36"/>
      <c r="P133" s="37">
        <f t="shared" si="6"/>
        <v>2052</v>
      </c>
      <c r="Q133" s="7"/>
    </row>
    <row r="134" spans="2:17" s="8" customFormat="1" ht="39.950000000000003" customHeight="1" x14ac:dyDescent="0.3">
      <c r="B134" s="31" t="s">
        <v>273</v>
      </c>
      <c r="C134" s="50">
        <v>44193</v>
      </c>
      <c r="D134" s="71" t="s">
        <v>274</v>
      </c>
      <c r="E134" s="43">
        <v>45</v>
      </c>
      <c r="F134" s="34">
        <v>114</v>
      </c>
      <c r="G134" s="35">
        <f t="shared" si="4"/>
        <v>5130</v>
      </c>
      <c r="H134" s="36"/>
      <c r="I134" s="36"/>
      <c r="J134" s="37"/>
      <c r="K134" s="36"/>
      <c r="L134" s="36">
        <v>2</v>
      </c>
      <c r="M134" s="36">
        <f t="shared" si="5"/>
        <v>43</v>
      </c>
      <c r="N134" s="36"/>
      <c r="O134" s="36" t="s">
        <v>88</v>
      </c>
      <c r="P134" s="37">
        <f t="shared" si="6"/>
        <v>4902</v>
      </c>
      <c r="Q134" s="7"/>
    </row>
    <row r="135" spans="2:17" s="10" customFormat="1" ht="39.950000000000003" customHeight="1" x14ac:dyDescent="0.3">
      <c r="B135" s="31" t="s">
        <v>275</v>
      </c>
      <c r="C135" s="49">
        <v>44852</v>
      </c>
      <c r="D135" s="70" t="s">
        <v>276</v>
      </c>
      <c r="E135" s="33">
        <v>1</v>
      </c>
      <c r="F135" s="34">
        <v>678.24</v>
      </c>
      <c r="G135" s="35">
        <f t="shared" si="4"/>
        <v>678.24</v>
      </c>
      <c r="H135" s="39"/>
      <c r="I135" s="40"/>
      <c r="J135" s="37"/>
      <c r="K135" s="37"/>
      <c r="L135" s="36"/>
      <c r="M135" s="36">
        <f t="shared" si="5"/>
        <v>1</v>
      </c>
      <c r="N135" s="41"/>
      <c r="O135" s="36"/>
      <c r="P135" s="37">
        <f t="shared" si="6"/>
        <v>678.24</v>
      </c>
      <c r="Q135" s="7"/>
    </row>
    <row r="136" spans="2:17" s="7" customFormat="1" ht="39.950000000000003" customHeight="1" x14ac:dyDescent="0.3">
      <c r="B136" s="31" t="s">
        <v>277</v>
      </c>
      <c r="C136" s="49">
        <v>44852</v>
      </c>
      <c r="D136" s="70" t="s">
        <v>278</v>
      </c>
      <c r="E136" s="33">
        <v>3</v>
      </c>
      <c r="F136" s="34">
        <v>678.24</v>
      </c>
      <c r="G136" s="35">
        <f t="shared" si="4"/>
        <v>2034.72</v>
      </c>
      <c r="H136" s="39"/>
      <c r="I136" s="40"/>
      <c r="J136" s="37"/>
      <c r="K136" s="37"/>
      <c r="L136" s="36"/>
      <c r="M136" s="36">
        <f t="shared" si="5"/>
        <v>3</v>
      </c>
      <c r="N136" s="41"/>
      <c r="O136" s="36"/>
      <c r="P136" s="37">
        <f t="shared" si="6"/>
        <v>2034.72</v>
      </c>
    </row>
    <row r="137" spans="2:17" s="10" customFormat="1" ht="39.950000000000003" customHeight="1" x14ac:dyDescent="0.3">
      <c r="B137" s="31" t="s">
        <v>279</v>
      </c>
      <c r="C137" s="49">
        <v>44852</v>
      </c>
      <c r="D137" s="70" t="s">
        <v>280</v>
      </c>
      <c r="E137" s="33">
        <v>7</v>
      </c>
      <c r="F137" s="34">
        <v>678.24</v>
      </c>
      <c r="G137" s="35">
        <f t="shared" ref="G137:G200" si="9">E137*F137</f>
        <v>4747.68</v>
      </c>
      <c r="H137" s="39"/>
      <c r="I137" s="40"/>
      <c r="J137" s="37"/>
      <c r="K137" s="37"/>
      <c r="L137" s="36"/>
      <c r="M137" s="36">
        <f t="shared" ref="M137:M200" si="10">+E137+I137-L137</f>
        <v>7</v>
      </c>
      <c r="N137" s="41"/>
      <c r="O137" s="36"/>
      <c r="P137" s="37">
        <f t="shared" ref="P137:P200" si="11">+F137*M137</f>
        <v>4747.68</v>
      </c>
      <c r="Q137" s="7"/>
    </row>
    <row r="138" spans="2:17" s="8" customFormat="1" ht="39.950000000000003" customHeight="1" x14ac:dyDescent="0.3">
      <c r="B138" s="31" t="s">
        <v>281</v>
      </c>
      <c r="C138" s="49">
        <v>44852</v>
      </c>
      <c r="D138" s="70" t="s">
        <v>282</v>
      </c>
      <c r="E138" s="33">
        <v>8</v>
      </c>
      <c r="F138" s="34">
        <v>678.24</v>
      </c>
      <c r="G138" s="35">
        <f t="shared" si="9"/>
        <v>5425.92</v>
      </c>
      <c r="H138" s="39"/>
      <c r="I138" s="40"/>
      <c r="J138" s="37"/>
      <c r="K138" s="37"/>
      <c r="L138" s="36"/>
      <c r="M138" s="36">
        <f t="shared" si="10"/>
        <v>8</v>
      </c>
      <c r="N138" s="41"/>
      <c r="O138" s="36"/>
      <c r="P138" s="37">
        <f t="shared" si="11"/>
        <v>5425.92</v>
      </c>
      <c r="Q138" s="7"/>
    </row>
    <row r="139" spans="2:17" s="8" customFormat="1" ht="39.950000000000003" customHeight="1" x14ac:dyDescent="0.3">
      <c r="B139" s="31" t="s">
        <v>283</v>
      </c>
      <c r="C139" s="49">
        <v>44852</v>
      </c>
      <c r="D139" s="70" t="s">
        <v>284</v>
      </c>
      <c r="E139" s="33">
        <v>2</v>
      </c>
      <c r="F139" s="34">
        <v>678.24</v>
      </c>
      <c r="G139" s="35">
        <f t="shared" si="9"/>
        <v>1356.48</v>
      </c>
      <c r="H139" s="39"/>
      <c r="I139" s="40"/>
      <c r="J139" s="37"/>
      <c r="K139" s="37"/>
      <c r="L139" s="36"/>
      <c r="M139" s="36">
        <f t="shared" si="10"/>
        <v>2</v>
      </c>
      <c r="N139" s="41"/>
      <c r="O139" s="36"/>
      <c r="P139" s="37">
        <f t="shared" si="11"/>
        <v>1356.48</v>
      </c>
      <c r="Q139" s="7"/>
    </row>
    <row r="140" spans="2:17" s="7" customFormat="1" ht="39.950000000000003" customHeight="1" x14ac:dyDescent="0.3">
      <c r="B140" s="31" t="s">
        <v>285</v>
      </c>
      <c r="C140" s="49">
        <v>44852</v>
      </c>
      <c r="D140" s="70" t="s">
        <v>286</v>
      </c>
      <c r="E140" s="33">
        <v>4</v>
      </c>
      <c r="F140" s="34">
        <v>678.24</v>
      </c>
      <c r="G140" s="35">
        <f t="shared" si="9"/>
        <v>2712.96</v>
      </c>
      <c r="H140" s="39"/>
      <c r="I140" s="40"/>
      <c r="J140" s="37"/>
      <c r="K140" s="37">
        <f>+J140*I140</f>
        <v>0</v>
      </c>
      <c r="L140" s="36"/>
      <c r="M140" s="36">
        <f t="shared" si="10"/>
        <v>4</v>
      </c>
      <c r="N140" s="41" t="s">
        <v>180</v>
      </c>
      <c r="O140" s="36" t="s">
        <v>88</v>
      </c>
      <c r="P140" s="37">
        <f t="shared" si="11"/>
        <v>2712.96</v>
      </c>
    </row>
    <row r="141" spans="2:17" s="7" customFormat="1" ht="39.950000000000003" customHeight="1" x14ac:dyDescent="0.3">
      <c r="B141" s="31" t="s">
        <v>287</v>
      </c>
      <c r="C141" s="49">
        <v>44852</v>
      </c>
      <c r="D141" s="70" t="s">
        <v>288</v>
      </c>
      <c r="E141" s="33">
        <v>4</v>
      </c>
      <c r="F141" s="34">
        <v>678.24</v>
      </c>
      <c r="G141" s="35">
        <f t="shared" si="9"/>
        <v>2712.96</v>
      </c>
      <c r="H141" s="39"/>
      <c r="I141" s="40"/>
      <c r="J141" s="37"/>
      <c r="K141" s="37">
        <f>+J141*I141</f>
        <v>0</v>
      </c>
      <c r="L141" s="36"/>
      <c r="M141" s="36">
        <f t="shared" si="10"/>
        <v>4</v>
      </c>
      <c r="N141" s="41" t="s">
        <v>180</v>
      </c>
      <c r="O141" s="36" t="s">
        <v>88</v>
      </c>
      <c r="P141" s="37">
        <f t="shared" si="11"/>
        <v>2712.96</v>
      </c>
    </row>
    <row r="142" spans="2:17" s="8" customFormat="1" ht="39.950000000000003" customHeight="1" x14ac:dyDescent="0.3">
      <c r="B142" s="31" t="s">
        <v>289</v>
      </c>
      <c r="C142" s="49">
        <v>44852</v>
      </c>
      <c r="D142" s="70" t="s">
        <v>290</v>
      </c>
      <c r="E142" s="33">
        <v>9</v>
      </c>
      <c r="F142" s="34">
        <v>678.24</v>
      </c>
      <c r="G142" s="35">
        <f t="shared" si="9"/>
        <v>6104.16</v>
      </c>
      <c r="H142" s="39"/>
      <c r="I142" s="40"/>
      <c r="J142" s="37"/>
      <c r="K142" s="37"/>
      <c r="L142" s="36"/>
      <c r="M142" s="36">
        <f t="shared" si="10"/>
        <v>9</v>
      </c>
      <c r="N142" s="41"/>
      <c r="O142" s="36"/>
      <c r="P142" s="37">
        <f t="shared" si="11"/>
        <v>6104.16</v>
      </c>
      <c r="Q142" s="7"/>
    </row>
    <row r="143" spans="2:17" s="8" customFormat="1" ht="39.950000000000003" customHeight="1" x14ac:dyDescent="0.3">
      <c r="B143" s="31" t="s">
        <v>291</v>
      </c>
      <c r="C143" s="49">
        <v>44852</v>
      </c>
      <c r="D143" s="70" t="s">
        <v>292</v>
      </c>
      <c r="E143" s="33">
        <v>6</v>
      </c>
      <c r="F143" s="34">
        <v>678.24</v>
      </c>
      <c r="G143" s="35">
        <f t="shared" si="9"/>
        <v>4069.44</v>
      </c>
      <c r="H143" s="39"/>
      <c r="I143" s="40"/>
      <c r="J143" s="37"/>
      <c r="K143" s="37"/>
      <c r="L143" s="36"/>
      <c r="M143" s="36">
        <f t="shared" si="10"/>
        <v>6</v>
      </c>
      <c r="N143" s="41"/>
      <c r="O143" s="36"/>
      <c r="P143" s="37">
        <f t="shared" si="11"/>
        <v>4069.44</v>
      </c>
      <c r="Q143" s="7"/>
    </row>
    <row r="144" spans="2:17" s="8" customFormat="1" ht="39.950000000000003" customHeight="1" x14ac:dyDescent="0.3">
      <c r="B144" s="31" t="s">
        <v>293</v>
      </c>
      <c r="C144" s="50" t="s">
        <v>12</v>
      </c>
      <c r="D144" s="71" t="s">
        <v>294</v>
      </c>
      <c r="E144" s="43">
        <v>2</v>
      </c>
      <c r="F144" s="34">
        <v>13</v>
      </c>
      <c r="G144" s="35">
        <f t="shared" si="9"/>
        <v>26</v>
      </c>
      <c r="H144" s="36"/>
      <c r="I144" s="36"/>
      <c r="J144" s="37"/>
      <c r="K144" s="36"/>
      <c r="L144" s="36"/>
      <c r="M144" s="36">
        <f t="shared" si="10"/>
        <v>2</v>
      </c>
      <c r="N144" s="36"/>
      <c r="O144" s="36" t="s">
        <v>36</v>
      </c>
      <c r="P144" s="37">
        <f t="shared" si="11"/>
        <v>26</v>
      </c>
      <c r="Q144" s="7"/>
    </row>
    <row r="145" spans="2:17" s="8" customFormat="1" ht="39.950000000000003" customHeight="1" x14ac:dyDescent="0.3">
      <c r="B145" s="31" t="s">
        <v>295</v>
      </c>
      <c r="C145" s="50" t="s">
        <v>12</v>
      </c>
      <c r="D145" s="71" t="s">
        <v>296</v>
      </c>
      <c r="E145" s="43">
        <v>9</v>
      </c>
      <c r="F145" s="34">
        <v>13</v>
      </c>
      <c r="G145" s="35">
        <f t="shared" si="9"/>
        <v>117</v>
      </c>
      <c r="H145" s="36"/>
      <c r="I145" s="36"/>
      <c r="J145" s="37"/>
      <c r="K145" s="36"/>
      <c r="L145" s="36"/>
      <c r="M145" s="36">
        <f t="shared" si="10"/>
        <v>9</v>
      </c>
      <c r="N145" s="36"/>
      <c r="O145" s="36" t="s">
        <v>36</v>
      </c>
      <c r="P145" s="37">
        <f t="shared" si="11"/>
        <v>117</v>
      </c>
      <c r="Q145" s="7"/>
    </row>
    <row r="146" spans="2:17" s="8" customFormat="1" ht="39.950000000000003" customHeight="1" x14ac:dyDescent="0.3">
      <c r="B146" s="31" t="s">
        <v>297</v>
      </c>
      <c r="C146" s="50" t="s">
        <v>12</v>
      </c>
      <c r="D146" s="71" t="s">
        <v>298</v>
      </c>
      <c r="E146" s="43">
        <v>6</v>
      </c>
      <c r="F146" s="34">
        <v>13</v>
      </c>
      <c r="G146" s="35">
        <f t="shared" si="9"/>
        <v>78</v>
      </c>
      <c r="H146" s="36"/>
      <c r="I146" s="36"/>
      <c r="J146" s="37"/>
      <c r="K146" s="36"/>
      <c r="L146" s="36"/>
      <c r="M146" s="36">
        <f t="shared" si="10"/>
        <v>6</v>
      </c>
      <c r="N146" s="36"/>
      <c r="O146" s="36" t="s">
        <v>36</v>
      </c>
      <c r="P146" s="37">
        <f t="shared" si="11"/>
        <v>78</v>
      </c>
      <c r="Q146" s="7"/>
    </row>
    <row r="147" spans="2:17" s="8" customFormat="1" ht="39.950000000000003" customHeight="1" x14ac:dyDescent="0.3">
      <c r="B147" s="31" t="s">
        <v>299</v>
      </c>
      <c r="C147" s="38">
        <v>45210</v>
      </c>
      <c r="D147" s="70" t="s">
        <v>300</v>
      </c>
      <c r="E147" s="44">
        <v>0</v>
      </c>
      <c r="F147" s="34">
        <v>944</v>
      </c>
      <c r="G147" s="35">
        <f t="shared" si="9"/>
        <v>0</v>
      </c>
      <c r="H147" s="39"/>
      <c r="I147" s="36"/>
      <c r="J147" s="37"/>
      <c r="K147" s="37"/>
      <c r="L147" s="36"/>
      <c r="M147" s="36">
        <f t="shared" si="10"/>
        <v>0</v>
      </c>
      <c r="N147" s="36"/>
      <c r="O147" s="36"/>
      <c r="P147" s="37">
        <f t="shared" si="11"/>
        <v>0</v>
      </c>
      <c r="Q147" s="7"/>
    </row>
    <row r="148" spans="2:17" s="8" customFormat="1" ht="39.950000000000003" customHeight="1" x14ac:dyDescent="0.3">
      <c r="B148" s="31" t="s">
        <v>301</v>
      </c>
      <c r="C148" s="32" t="s">
        <v>12</v>
      </c>
      <c r="D148" s="71" t="s">
        <v>302</v>
      </c>
      <c r="E148" s="43">
        <v>39</v>
      </c>
      <c r="F148" s="34">
        <v>150</v>
      </c>
      <c r="G148" s="35">
        <f t="shared" si="9"/>
        <v>5850</v>
      </c>
      <c r="H148" s="36"/>
      <c r="I148" s="36"/>
      <c r="J148" s="37"/>
      <c r="K148" s="36"/>
      <c r="L148" s="36"/>
      <c r="M148" s="36">
        <f t="shared" si="10"/>
        <v>39</v>
      </c>
      <c r="N148" s="36"/>
      <c r="O148" s="36"/>
      <c r="P148" s="37">
        <f t="shared" si="11"/>
        <v>5850</v>
      </c>
      <c r="Q148" s="7"/>
    </row>
    <row r="149" spans="2:17" s="8" customFormat="1" ht="39.950000000000003" customHeight="1" x14ac:dyDescent="0.3">
      <c r="B149" s="31" t="s">
        <v>303</v>
      </c>
      <c r="C149" s="32">
        <v>44193</v>
      </c>
      <c r="D149" s="71" t="s">
        <v>304</v>
      </c>
      <c r="E149" s="43">
        <v>50</v>
      </c>
      <c r="F149" s="34">
        <v>150</v>
      </c>
      <c r="G149" s="35">
        <f t="shared" si="9"/>
        <v>7500</v>
      </c>
      <c r="H149" s="36"/>
      <c r="I149" s="36"/>
      <c r="J149" s="37"/>
      <c r="K149" s="36"/>
      <c r="L149" s="36"/>
      <c r="M149" s="36">
        <f t="shared" si="10"/>
        <v>50</v>
      </c>
      <c r="N149" s="36"/>
      <c r="O149" s="36" t="s">
        <v>88</v>
      </c>
      <c r="P149" s="37">
        <f t="shared" si="11"/>
        <v>7500</v>
      </c>
      <c r="Q149" s="7"/>
    </row>
    <row r="150" spans="2:17" s="8" customFormat="1" ht="39.950000000000003" customHeight="1" x14ac:dyDescent="0.3">
      <c r="B150" s="31" t="s">
        <v>305</v>
      </c>
      <c r="C150" s="32">
        <v>44193</v>
      </c>
      <c r="D150" s="70" t="s">
        <v>306</v>
      </c>
      <c r="E150" s="43">
        <v>1</v>
      </c>
      <c r="F150" s="34">
        <v>105.93</v>
      </c>
      <c r="G150" s="35">
        <f t="shared" si="9"/>
        <v>105.93</v>
      </c>
      <c r="H150" s="36"/>
      <c r="I150" s="36"/>
      <c r="J150" s="37"/>
      <c r="K150" s="36"/>
      <c r="L150" s="36"/>
      <c r="M150" s="36">
        <f t="shared" si="10"/>
        <v>1</v>
      </c>
      <c r="N150" s="36"/>
      <c r="O150" s="36" t="s">
        <v>23</v>
      </c>
      <c r="P150" s="37">
        <f t="shared" si="11"/>
        <v>105.93</v>
      </c>
      <c r="Q150" s="7"/>
    </row>
    <row r="151" spans="2:17" s="8" customFormat="1" ht="39.950000000000003" customHeight="1" x14ac:dyDescent="0.3">
      <c r="B151" s="31" t="s">
        <v>307</v>
      </c>
      <c r="C151" s="32">
        <v>44193</v>
      </c>
      <c r="D151" s="70" t="s">
        <v>308</v>
      </c>
      <c r="E151" s="43">
        <v>2</v>
      </c>
      <c r="F151" s="34">
        <v>762.71</v>
      </c>
      <c r="G151" s="35">
        <f t="shared" si="9"/>
        <v>1525.42</v>
      </c>
      <c r="H151" s="36"/>
      <c r="I151" s="36"/>
      <c r="J151" s="37"/>
      <c r="K151" s="36"/>
      <c r="L151" s="36"/>
      <c r="M151" s="36">
        <f t="shared" si="10"/>
        <v>2</v>
      </c>
      <c r="N151" s="36"/>
      <c r="O151" s="36" t="s">
        <v>23</v>
      </c>
      <c r="P151" s="37">
        <f t="shared" si="11"/>
        <v>1525.42</v>
      </c>
      <c r="Q151" s="7"/>
    </row>
    <row r="152" spans="2:17" s="8" customFormat="1" ht="39.950000000000003" customHeight="1" x14ac:dyDescent="0.3">
      <c r="B152" s="31" t="s">
        <v>309</v>
      </c>
      <c r="C152" s="32">
        <v>45016</v>
      </c>
      <c r="D152" s="70" t="s">
        <v>310</v>
      </c>
      <c r="E152" s="33">
        <v>0</v>
      </c>
      <c r="F152" s="34">
        <v>510.94</v>
      </c>
      <c r="G152" s="35">
        <f t="shared" si="9"/>
        <v>0</v>
      </c>
      <c r="H152" s="32"/>
      <c r="I152" s="40"/>
      <c r="J152" s="47"/>
      <c r="K152" s="37">
        <f>+J152*I152</f>
        <v>0</v>
      </c>
      <c r="L152" s="36"/>
      <c r="M152" s="36">
        <f t="shared" si="10"/>
        <v>0</v>
      </c>
      <c r="N152" s="41"/>
      <c r="O152" s="36" t="s">
        <v>18</v>
      </c>
      <c r="P152" s="37">
        <f t="shared" si="11"/>
        <v>0</v>
      </c>
      <c r="Q152" s="7"/>
    </row>
    <row r="153" spans="2:17" s="8" customFormat="1" ht="39.950000000000003" customHeight="1" x14ac:dyDescent="0.3">
      <c r="B153" s="31" t="s">
        <v>311</v>
      </c>
      <c r="C153" s="32">
        <v>44193</v>
      </c>
      <c r="D153" s="70" t="s">
        <v>312</v>
      </c>
      <c r="E153" s="43">
        <v>0</v>
      </c>
      <c r="F153" s="34">
        <v>338.98</v>
      </c>
      <c r="G153" s="35">
        <f t="shared" si="9"/>
        <v>0</v>
      </c>
      <c r="H153" s="36"/>
      <c r="I153" s="36"/>
      <c r="J153" s="37"/>
      <c r="K153" s="36"/>
      <c r="L153" s="36"/>
      <c r="M153" s="36">
        <f t="shared" si="10"/>
        <v>0</v>
      </c>
      <c r="N153" s="36"/>
      <c r="O153" s="36" t="s">
        <v>23</v>
      </c>
      <c r="P153" s="37">
        <f t="shared" si="11"/>
        <v>0</v>
      </c>
      <c r="Q153" s="7"/>
    </row>
    <row r="154" spans="2:17" s="8" customFormat="1" ht="39.950000000000003" customHeight="1" x14ac:dyDescent="0.3">
      <c r="B154" s="31" t="s">
        <v>313</v>
      </c>
      <c r="C154" s="32">
        <v>44193</v>
      </c>
      <c r="D154" s="71" t="s">
        <v>314</v>
      </c>
      <c r="E154" s="45">
        <v>0</v>
      </c>
      <c r="F154" s="34">
        <v>17.07</v>
      </c>
      <c r="G154" s="35">
        <f t="shared" si="9"/>
        <v>0</v>
      </c>
      <c r="H154" s="36"/>
      <c r="I154" s="36"/>
      <c r="J154" s="37"/>
      <c r="K154" s="36"/>
      <c r="L154" s="36"/>
      <c r="M154" s="36">
        <f t="shared" si="10"/>
        <v>0</v>
      </c>
      <c r="N154" s="36"/>
      <c r="O154" s="36" t="s">
        <v>88</v>
      </c>
      <c r="P154" s="37">
        <f t="shared" si="11"/>
        <v>0</v>
      </c>
      <c r="Q154" s="7"/>
    </row>
    <row r="155" spans="2:17" s="8" customFormat="1" ht="39.950000000000003" customHeight="1" x14ac:dyDescent="0.3">
      <c r="B155" s="31" t="s">
        <v>315</v>
      </c>
      <c r="C155" s="32" t="s">
        <v>12</v>
      </c>
      <c r="D155" s="70" t="s">
        <v>316</v>
      </c>
      <c r="E155" s="45">
        <v>15</v>
      </c>
      <c r="F155" s="34">
        <v>172.08</v>
      </c>
      <c r="G155" s="35">
        <f t="shared" si="9"/>
        <v>2581.2000000000003</v>
      </c>
      <c r="H155" s="39"/>
      <c r="I155" s="36"/>
      <c r="J155" s="37"/>
      <c r="K155" s="48"/>
      <c r="L155" s="36"/>
      <c r="M155" s="36">
        <f t="shared" si="10"/>
        <v>15</v>
      </c>
      <c r="N155" s="36"/>
      <c r="O155" s="36"/>
      <c r="P155" s="37">
        <f t="shared" si="11"/>
        <v>2581.2000000000003</v>
      </c>
      <c r="Q155" s="7"/>
    </row>
    <row r="156" spans="2:17" s="8" customFormat="1" ht="39.950000000000003" customHeight="1" x14ac:dyDescent="0.3">
      <c r="B156" s="31" t="s">
        <v>317</v>
      </c>
      <c r="C156" s="50" t="s">
        <v>12</v>
      </c>
      <c r="D156" s="70" t="s">
        <v>318</v>
      </c>
      <c r="E156" s="45">
        <v>18</v>
      </c>
      <c r="F156" s="34">
        <v>172.08</v>
      </c>
      <c r="G156" s="35">
        <f t="shared" si="9"/>
        <v>3097.44</v>
      </c>
      <c r="H156" s="39"/>
      <c r="I156" s="36"/>
      <c r="J156" s="37"/>
      <c r="K156" s="48"/>
      <c r="L156" s="36"/>
      <c r="M156" s="36">
        <f t="shared" si="10"/>
        <v>18</v>
      </c>
      <c r="N156" s="36"/>
      <c r="O156" s="36"/>
      <c r="P156" s="37">
        <f t="shared" si="11"/>
        <v>3097.44</v>
      </c>
      <c r="Q156" s="7"/>
    </row>
    <row r="157" spans="2:17" s="8" customFormat="1" ht="39.950000000000003" customHeight="1" x14ac:dyDescent="0.3">
      <c r="B157" s="31" t="s">
        <v>319</v>
      </c>
      <c r="C157" s="32" t="s">
        <v>12</v>
      </c>
      <c r="D157" s="70" t="s">
        <v>320</v>
      </c>
      <c r="E157" s="45">
        <v>18</v>
      </c>
      <c r="F157" s="34">
        <v>172.08</v>
      </c>
      <c r="G157" s="35">
        <f t="shared" si="9"/>
        <v>3097.44</v>
      </c>
      <c r="H157" s="39"/>
      <c r="I157" s="36"/>
      <c r="J157" s="37"/>
      <c r="K157" s="48"/>
      <c r="L157" s="36"/>
      <c r="M157" s="36">
        <f t="shared" si="10"/>
        <v>18</v>
      </c>
      <c r="N157" s="36"/>
      <c r="O157" s="36"/>
      <c r="P157" s="37">
        <f t="shared" si="11"/>
        <v>3097.44</v>
      </c>
      <c r="Q157" s="7"/>
    </row>
    <row r="158" spans="2:17" s="8" customFormat="1" ht="39.950000000000003" customHeight="1" x14ac:dyDescent="0.3">
      <c r="B158" s="31" t="s">
        <v>321</v>
      </c>
      <c r="C158" s="32">
        <v>45019</v>
      </c>
      <c r="D158" s="70" t="s">
        <v>322</v>
      </c>
      <c r="E158" s="45">
        <v>12</v>
      </c>
      <c r="F158" s="34">
        <v>172.08</v>
      </c>
      <c r="G158" s="35">
        <f t="shared" si="9"/>
        <v>2064.96</v>
      </c>
      <c r="H158" s="39"/>
      <c r="I158" s="36"/>
      <c r="J158" s="37"/>
      <c r="K158" s="48">
        <f>+I158*J158</f>
        <v>0</v>
      </c>
      <c r="L158" s="36"/>
      <c r="M158" s="36">
        <f t="shared" si="10"/>
        <v>12</v>
      </c>
      <c r="N158" s="36"/>
      <c r="O158" s="36" t="s">
        <v>18</v>
      </c>
      <c r="P158" s="37">
        <f t="shared" si="11"/>
        <v>2064.96</v>
      </c>
      <c r="Q158" s="7"/>
    </row>
    <row r="159" spans="2:17" s="8" customFormat="1" ht="39.950000000000003" customHeight="1" x14ac:dyDescent="0.3">
      <c r="B159" s="31" t="s">
        <v>323</v>
      </c>
      <c r="C159" s="32">
        <v>45019</v>
      </c>
      <c r="D159" s="70" t="s">
        <v>324</v>
      </c>
      <c r="E159" s="33">
        <v>0</v>
      </c>
      <c r="F159" s="34">
        <v>66.67</v>
      </c>
      <c r="G159" s="35">
        <f t="shared" si="9"/>
        <v>0</v>
      </c>
      <c r="H159" s="32"/>
      <c r="I159" s="40"/>
      <c r="J159" s="47"/>
      <c r="K159" s="37">
        <f>+J159*I159</f>
        <v>0</v>
      </c>
      <c r="L159" s="36"/>
      <c r="M159" s="36">
        <f t="shared" si="10"/>
        <v>0</v>
      </c>
      <c r="N159" s="41"/>
      <c r="O159" s="36" t="s">
        <v>18</v>
      </c>
      <c r="P159" s="37">
        <f t="shared" si="11"/>
        <v>0</v>
      </c>
      <c r="Q159" s="7"/>
    </row>
    <row r="160" spans="2:17" s="8" customFormat="1" ht="39.950000000000003" customHeight="1" x14ac:dyDescent="0.3">
      <c r="B160" s="31" t="s">
        <v>325</v>
      </c>
      <c r="C160" s="31" t="s">
        <v>12</v>
      </c>
      <c r="D160" s="70" t="s">
        <v>326</v>
      </c>
      <c r="E160" s="45">
        <v>7</v>
      </c>
      <c r="F160" s="46">
        <v>50</v>
      </c>
      <c r="G160" s="35">
        <f t="shared" si="9"/>
        <v>350</v>
      </c>
      <c r="H160" s="36"/>
      <c r="I160" s="36"/>
      <c r="J160" s="37"/>
      <c r="K160" s="36"/>
      <c r="L160" s="36"/>
      <c r="M160" s="36">
        <f t="shared" si="10"/>
        <v>7</v>
      </c>
      <c r="N160" s="36"/>
      <c r="O160" s="36"/>
      <c r="P160" s="37">
        <f t="shared" si="11"/>
        <v>350</v>
      </c>
      <c r="Q160" s="7"/>
    </row>
    <row r="161" spans="2:17" s="8" customFormat="1" ht="39.950000000000003" customHeight="1" x14ac:dyDescent="0.3">
      <c r="B161" s="31" t="s">
        <v>327</v>
      </c>
      <c r="C161" s="31" t="s">
        <v>12</v>
      </c>
      <c r="D161" s="70" t="s">
        <v>328</v>
      </c>
      <c r="E161" s="45">
        <v>1</v>
      </c>
      <c r="F161" s="46">
        <v>50</v>
      </c>
      <c r="G161" s="35">
        <f t="shared" si="9"/>
        <v>50</v>
      </c>
      <c r="H161" s="36"/>
      <c r="I161" s="36"/>
      <c r="J161" s="37"/>
      <c r="K161" s="36"/>
      <c r="L161" s="36"/>
      <c r="M161" s="36">
        <f t="shared" si="10"/>
        <v>1</v>
      </c>
      <c r="N161" s="36"/>
      <c r="O161" s="36"/>
      <c r="P161" s="37">
        <f t="shared" si="11"/>
        <v>50</v>
      </c>
      <c r="Q161" s="7"/>
    </row>
    <row r="162" spans="2:17" s="8" customFormat="1" ht="39.950000000000003" customHeight="1" x14ac:dyDescent="0.3">
      <c r="B162" s="31" t="s">
        <v>329</v>
      </c>
      <c r="C162" s="31" t="s">
        <v>330</v>
      </c>
      <c r="D162" s="70" t="s">
        <v>331</v>
      </c>
      <c r="E162" s="45">
        <v>57</v>
      </c>
      <c r="F162" s="46">
        <v>50</v>
      </c>
      <c r="G162" s="35">
        <f t="shared" si="9"/>
        <v>2850</v>
      </c>
      <c r="H162" s="36"/>
      <c r="I162" s="36"/>
      <c r="J162" s="37"/>
      <c r="K162" s="36"/>
      <c r="L162" s="36"/>
      <c r="M162" s="36">
        <f t="shared" si="10"/>
        <v>57</v>
      </c>
      <c r="N162" s="36"/>
      <c r="O162" s="36" t="s">
        <v>18</v>
      </c>
      <c r="P162" s="37">
        <f t="shared" si="11"/>
        <v>2850</v>
      </c>
      <c r="Q162" s="7"/>
    </row>
    <row r="163" spans="2:17" s="8" customFormat="1" ht="39.950000000000003" customHeight="1" x14ac:dyDescent="0.3">
      <c r="B163" s="31" t="s">
        <v>332</v>
      </c>
      <c r="C163" s="32">
        <v>44488</v>
      </c>
      <c r="D163" s="70" t="s">
        <v>333</v>
      </c>
      <c r="E163" s="45">
        <v>0</v>
      </c>
      <c r="F163" s="34">
        <v>2200</v>
      </c>
      <c r="G163" s="35">
        <f t="shared" si="9"/>
        <v>0</v>
      </c>
      <c r="H163" s="36"/>
      <c r="I163" s="36"/>
      <c r="J163" s="37"/>
      <c r="K163" s="36"/>
      <c r="L163" s="36"/>
      <c r="M163" s="36">
        <f t="shared" si="10"/>
        <v>0</v>
      </c>
      <c r="N163" s="36"/>
      <c r="O163" s="36" t="s">
        <v>18</v>
      </c>
      <c r="P163" s="37">
        <f t="shared" si="11"/>
        <v>0</v>
      </c>
      <c r="Q163" s="7"/>
    </row>
    <row r="164" spans="2:17" s="8" customFormat="1" ht="39.950000000000003" customHeight="1" x14ac:dyDescent="0.3">
      <c r="B164" s="31" t="s">
        <v>334</v>
      </c>
      <c r="C164" s="32">
        <v>45020</v>
      </c>
      <c r="D164" s="70" t="s">
        <v>335</v>
      </c>
      <c r="E164" s="33">
        <v>0</v>
      </c>
      <c r="F164" s="34">
        <v>1062</v>
      </c>
      <c r="G164" s="35">
        <f t="shared" si="9"/>
        <v>0</v>
      </c>
      <c r="H164" s="32"/>
      <c r="I164" s="40"/>
      <c r="J164" s="47"/>
      <c r="K164" s="37">
        <f>+J164*I164</f>
        <v>0</v>
      </c>
      <c r="L164" s="36"/>
      <c r="M164" s="36">
        <f t="shared" si="10"/>
        <v>0</v>
      </c>
      <c r="N164" s="41"/>
      <c r="O164" s="36" t="s">
        <v>23</v>
      </c>
      <c r="P164" s="37">
        <f t="shared" si="11"/>
        <v>0</v>
      </c>
      <c r="Q164" s="7"/>
    </row>
    <row r="165" spans="2:17" s="8" customFormat="1" ht="39.950000000000003" customHeight="1" x14ac:dyDescent="0.3">
      <c r="B165" s="31" t="s">
        <v>336</v>
      </c>
      <c r="C165" s="32" t="s">
        <v>12</v>
      </c>
      <c r="D165" s="71" t="s">
        <v>337</v>
      </c>
      <c r="E165" s="43">
        <v>2</v>
      </c>
      <c r="F165" s="34">
        <v>230</v>
      </c>
      <c r="G165" s="35">
        <f t="shared" si="9"/>
        <v>460</v>
      </c>
      <c r="H165" s="36"/>
      <c r="I165" s="36"/>
      <c r="J165" s="37"/>
      <c r="K165" s="36"/>
      <c r="L165" s="36"/>
      <c r="M165" s="36">
        <f t="shared" si="10"/>
        <v>2</v>
      </c>
      <c r="N165" s="36"/>
      <c r="O165" s="36" t="s">
        <v>14</v>
      </c>
      <c r="P165" s="37">
        <f t="shared" si="11"/>
        <v>460</v>
      </c>
      <c r="Q165" s="7"/>
    </row>
    <row r="166" spans="2:17" s="8" customFormat="1" ht="39.950000000000003" customHeight="1" x14ac:dyDescent="0.3">
      <c r="B166" s="31" t="s">
        <v>338</v>
      </c>
      <c r="C166" s="32" t="s">
        <v>12</v>
      </c>
      <c r="D166" s="71" t="s">
        <v>339</v>
      </c>
      <c r="E166" s="43">
        <v>1</v>
      </c>
      <c r="F166" s="34"/>
      <c r="G166" s="35">
        <f t="shared" si="9"/>
        <v>0</v>
      </c>
      <c r="H166" s="36"/>
      <c r="I166" s="36"/>
      <c r="J166" s="37"/>
      <c r="K166" s="36"/>
      <c r="L166" s="36"/>
      <c r="M166" s="36">
        <f t="shared" si="10"/>
        <v>1</v>
      </c>
      <c r="N166" s="36"/>
      <c r="O166" s="36" t="s">
        <v>14</v>
      </c>
      <c r="P166" s="37">
        <f t="shared" si="11"/>
        <v>0</v>
      </c>
      <c r="Q166" s="7"/>
    </row>
    <row r="167" spans="2:17" s="8" customFormat="1" ht="39.950000000000003" customHeight="1" x14ac:dyDescent="0.3">
      <c r="B167" s="31" t="s">
        <v>340</v>
      </c>
      <c r="C167" s="32">
        <v>44193</v>
      </c>
      <c r="D167" s="71" t="s">
        <v>341</v>
      </c>
      <c r="E167" s="45">
        <v>0</v>
      </c>
      <c r="F167" s="34">
        <v>402.54</v>
      </c>
      <c r="G167" s="35">
        <f t="shared" si="9"/>
        <v>0</v>
      </c>
      <c r="H167" s="36"/>
      <c r="I167" s="36"/>
      <c r="J167" s="37"/>
      <c r="K167" s="36"/>
      <c r="L167" s="36"/>
      <c r="M167" s="36">
        <f t="shared" si="10"/>
        <v>0</v>
      </c>
      <c r="N167" s="36"/>
      <c r="O167" s="36" t="s">
        <v>23</v>
      </c>
      <c r="P167" s="37">
        <f t="shared" si="11"/>
        <v>0</v>
      </c>
      <c r="Q167" s="7"/>
    </row>
    <row r="168" spans="2:17" s="8" customFormat="1" ht="39.950000000000003" customHeight="1" x14ac:dyDescent="0.3">
      <c r="B168" s="31" t="s">
        <v>342</v>
      </c>
      <c r="C168" s="32">
        <v>44193</v>
      </c>
      <c r="D168" s="71" t="s">
        <v>343</v>
      </c>
      <c r="E168" s="45">
        <v>6</v>
      </c>
      <c r="F168" s="34">
        <v>37.74</v>
      </c>
      <c r="G168" s="35">
        <f t="shared" si="9"/>
        <v>226.44</v>
      </c>
      <c r="H168" s="36"/>
      <c r="I168" s="36"/>
      <c r="J168" s="37"/>
      <c r="K168" s="36"/>
      <c r="L168" s="36"/>
      <c r="M168" s="36">
        <f t="shared" si="10"/>
        <v>6</v>
      </c>
      <c r="N168" s="36"/>
      <c r="O168" s="36" t="s">
        <v>23</v>
      </c>
      <c r="P168" s="37">
        <f t="shared" si="11"/>
        <v>226.44</v>
      </c>
      <c r="Q168" s="7"/>
    </row>
    <row r="169" spans="2:17" s="8" customFormat="1" ht="39.950000000000003" customHeight="1" x14ac:dyDescent="0.3">
      <c r="B169" s="31" t="s">
        <v>344</v>
      </c>
      <c r="C169" s="32" t="s">
        <v>12</v>
      </c>
      <c r="D169" s="71" t="s">
        <v>345</v>
      </c>
      <c r="E169" s="45">
        <v>1</v>
      </c>
      <c r="F169" s="34">
        <v>37.74</v>
      </c>
      <c r="G169" s="35">
        <f t="shared" si="9"/>
        <v>37.74</v>
      </c>
      <c r="H169" s="36"/>
      <c r="I169" s="36"/>
      <c r="J169" s="37"/>
      <c r="K169" s="36"/>
      <c r="L169" s="36"/>
      <c r="M169" s="36">
        <f t="shared" si="10"/>
        <v>1</v>
      </c>
      <c r="N169" s="36"/>
      <c r="O169" s="36"/>
      <c r="P169" s="37">
        <f t="shared" si="11"/>
        <v>37.74</v>
      </c>
      <c r="Q169" s="7"/>
    </row>
    <row r="170" spans="2:17" s="8" customFormat="1" ht="39.950000000000003" customHeight="1" x14ac:dyDescent="0.3">
      <c r="B170" s="31" t="s">
        <v>346</v>
      </c>
      <c r="C170" s="49">
        <v>45042</v>
      </c>
      <c r="D170" s="71" t="s">
        <v>347</v>
      </c>
      <c r="E170" s="45">
        <v>12</v>
      </c>
      <c r="F170" s="34">
        <v>68.06</v>
      </c>
      <c r="G170" s="35">
        <f t="shared" si="9"/>
        <v>816.72</v>
      </c>
      <c r="H170" s="39"/>
      <c r="I170" s="36"/>
      <c r="J170" s="37"/>
      <c r="K170" s="36">
        <f>+J170*I170</f>
        <v>0</v>
      </c>
      <c r="L170" s="36"/>
      <c r="M170" s="36">
        <f t="shared" si="10"/>
        <v>12</v>
      </c>
      <c r="N170" s="36" t="s">
        <v>180</v>
      </c>
      <c r="O170" s="36" t="s">
        <v>88</v>
      </c>
      <c r="P170" s="37">
        <f t="shared" si="11"/>
        <v>816.72</v>
      </c>
      <c r="Q170" s="7"/>
    </row>
    <row r="171" spans="2:17" s="8" customFormat="1" ht="39.950000000000003" customHeight="1" x14ac:dyDescent="0.3">
      <c r="B171" s="31" t="s">
        <v>348</v>
      </c>
      <c r="C171" s="50">
        <v>44193</v>
      </c>
      <c r="D171" s="71" t="s">
        <v>349</v>
      </c>
      <c r="E171" s="45">
        <v>0</v>
      </c>
      <c r="F171" s="34">
        <v>4740</v>
      </c>
      <c r="G171" s="35">
        <f t="shared" si="9"/>
        <v>0</v>
      </c>
      <c r="H171" s="36"/>
      <c r="I171" s="36"/>
      <c r="J171" s="37"/>
      <c r="K171" s="36"/>
      <c r="L171" s="36"/>
      <c r="M171" s="36">
        <f t="shared" si="10"/>
        <v>0</v>
      </c>
      <c r="N171" s="36"/>
      <c r="O171" s="36" t="s">
        <v>88</v>
      </c>
      <c r="P171" s="37">
        <f t="shared" si="11"/>
        <v>0</v>
      </c>
      <c r="Q171" s="7"/>
    </row>
    <row r="172" spans="2:17" s="8" customFormat="1" ht="39.950000000000003" customHeight="1" x14ac:dyDescent="0.3">
      <c r="B172" s="31" t="s">
        <v>350</v>
      </c>
      <c r="C172" s="49">
        <v>44852</v>
      </c>
      <c r="D172" s="70" t="s">
        <v>351</v>
      </c>
      <c r="E172" s="33">
        <v>5</v>
      </c>
      <c r="F172" s="34">
        <v>64.900000000000006</v>
      </c>
      <c r="G172" s="35">
        <f t="shared" si="9"/>
        <v>324.5</v>
      </c>
      <c r="H172" s="39"/>
      <c r="I172" s="40"/>
      <c r="J172" s="37"/>
      <c r="K172" s="37">
        <f>+J172*I172</f>
        <v>0</v>
      </c>
      <c r="L172" s="36"/>
      <c r="M172" s="36">
        <f t="shared" si="10"/>
        <v>5</v>
      </c>
      <c r="N172" s="41" t="s">
        <v>180</v>
      </c>
      <c r="O172" s="36" t="s">
        <v>88</v>
      </c>
      <c r="P172" s="37">
        <f t="shared" si="11"/>
        <v>324.5</v>
      </c>
      <c r="Q172" s="7"/>
    </row>
    <row r="173" spans="2:17" s="8" customFormat="1" ht="39.950000000000003" customHeight="1" x14ac:dyDescent="0.3">
      <c r="B173" s="31" t="s">
        <v>352</v>
      </c>
      <c r="C173" s="49">
        <v>44852</v>
      </c>
      <c r="D173" s="70" t="s">
        <v>353</v>
      </c>
      <c r="E173" s="33">
        <v>0</v>
      </c>
      <c r="F173" s="34">
        <v>64.900000000000006</v>
      </c>
      <c r="G173" s="35">
        <f t="shared" si="9"/>
        <v>0</v>
      </c>
      <c r="H173" s="39"/>
      <c r="I173" s="40"/>
      <c r="J173" s="37"/>
      <c r="K173" s="37">
        <f>+J173*I173</f>
        <v>0</v>
      </c>
      <c r="L173" s="36"/>
      <c r="M173" s="36">
        <f t="shared" si="10"/>
        <v>0</v>
      </c>
      <c r="N173" s="41" t="s">
        <v>180</v>
      </c>
      <c r="O173" s="36" t="s">
        <v>88</v>
      </c>
      <c r="P173" s="37">
        <f t="shared" si="11"/>
        <v>0</v>
      </c>
      <c r="Q173" s="7"/>
    </row>
    <row r="174" spans="2:17" s="8" customFormat="1" ht="39.950000000000003" customHeight="1" x14ac:dyDescent="0.3">
      <c r="B174" s="31" t="s">
        <v>354</v>
      </c>
      <c r="C174" s="49">
        <v>44851</v>
      </c>
      <c r="D174" s="70" t="s">
        <v>355</v>
      </c>
      <c r="E174" s="33">
        <v>0</v>
      </c>
      <c r="F174" s="34">
        <v>650</v>
      </c>
      <c r="G174" s="35">
        <f t="shared" si="9"/>
        <v>0</v>
      </c>
      <c r="H174" s="39"/>
      <c r="I174" s="40"/>
      <c r="J174" s="37"/>
      <c r="K174" s="37">
        <f>+I174*J174</f>
        <v>0</v>
      </c>
      <c r="L174" s="36"/>
      <c r="M174" s="36">
        <f t="shared" si="10"/>
        <v>0</v>
      </c>
      <c r="N174" s="41" t="s">
        <v>180</v>
      </c>
      <c r="O174" s="36" t="s">
        <v>88</v>
      </c>
      <c r="P174" s="37">
        <f t="shared" si="11"/>
        <v>0</v>
      </c>
      <c r="Q174" s="7"/>
    </row>
    <row r="175" spans="2:17" s="8" customFormat="1" ht="39.950000000000003" customHeight="1" x14ac:dyDescent="0.3">
      <c r="B175" s="31" t="s">
        <v>356</v>
      </c>
      <c r="C175" s="50">
        <v>44193</v>
      </c>
      <c r="D175" s="71" t="s">
        <v>357</v>
      </c>
      <c r="E175" s="45">
        <v>1</v>
      </c>
      <c r="F175" s="34">
        <v>2535</v>
      </c>
      <c r="G175" s="35">
        <f t="shared" si="9"/>
        <v>2535</v>
      </c>
      <c r="H175" s="36"/>
      <c r="I175" s="36"/>
      <c r="J175" s="37"/>
      <c r="K175" s="36"/>
      <c r="L175" s="36"/>
      <c r="M175" s="36">
        <f t="shared" si="10"/>
        <v>1</v>
      </c>
      <c r="N175" s="36"/>
      <c r="O175" s="36" t="s">
        <v>88</v>
      </c>
      <c r="P175" s="37">
        <f t="shared" si="11"/>
        <v>2535</v>
      </c>
      <c r="Q175" s="7"/>
    </row>
    <row r="176" spans="2:17" s="8" customFormat="1" ht="39.950000000000003" customHeight="1" x14ac:dyDescent="0.3">
      <c r="B176" s="31" t="s">
        <v>358</v>
      </c>
      <c r="C176" s="50">
        <v>44193</v>
      </c>
      <c r="D176" s="71" t="s">
        <v>359</v>
      </c>
      <c r="E176" s="45">
        <v>3</v>
      </c>
      <c r="F176" s="34">
        <v>128</v>
      </c>
      <c r="G176" s="35">
        <f t="shared" si="9"/>
        <v>384</v>
      </c>
      <c r="H176" s="36"/>
      <c r="I176" s="36"/>
      <c r="J176" s="37"/>
      <c r="K176" s="36"/>
      <c r="L176" s="36"/>
      <c r="M176" s="36">
        <f t="shared" si="10"/>
        <v>3</v>
      </c>
      <c r="N176" s="36"/>
      <c r="O176" s="36" t="s">
        <v>14</v>
      </c>
      <c r="P176" s="37">
        <f t="shared" si="11"/>
        <v>384</v>
      </c>
      <c r="Q176" s="7"/>
    </row>
    <row r="177" spans="2:17" s="8" customFormat="1" ht="39.950000000000003" customHeight="1" x14ac:dyDescent="0.3">
      <c r="B177" s="31" t="s">
        <v>360</v>
      </c>
      <c r="C177" s="50" t="s">
        <v>12</v>
      </c>
      <c r="D177" s="71" t="s">
        <v>361</v>
      </c>
      <c r="E177" s="45">
        <v>3</v>
      </c>
      <c r="F177" s="34">
        <v>200</v>
      </c>
      <c r="G177" s="35">
        <f t="shared" si="9"/>
        <v>600</v>
      </c>
      <c r="H177" s="36"/>
      <c r="I177" s="36"/>
      <c r="J177" s="48"/>
      <c r="K177" s="48"/>
      <c r="L177" s="36"/>
      <c r="M177" s="36">
        <f t="shared" si="10"/>
        <v>3</v>
      </c>
      <c r="N177" s="36"/>
      <c r="O177" s="36"/>
      <c r="P177" s="37">
        <f t="shared" si="11"/>
        <v>600</v>
      </c>
      <c r="Q177" s="7"/>
    </row>
    <row r="178" spans="2:17" s="8" customFormat="1" ht="39.950000000000003" customHeight="1" x14ac:dyDescent="0.3">
      <c r="B178" s="31" t="s">
        <v>362</v>
      </c>
      <c r="C178" s="49">
        <v>45042</v>
      </c>
      <c r="D178" s="71" t="s">
        <v>363</v>
      </c>
      <c r="E178" s="33">
        <v>0</v>
      </c>
      <c r="F178" s="34">
        <v>29</v>
      </c>
      <c r="G178" s="35">
        <f t="shared" si="9"/>
        <v>0</v>
      </c>
      <c r="H178" s="39"/>
      <c r="I178" s="40"/>
      <c r="J178" s="47"/>
      <c r="K178" s="37">
        <f>+J178*I178</f>
        <v>0</v>
      </c>
      <c r="L178" s="36"/>
      <c r="M178" s="36">
        <f t="shared" si="10"/>
        <v>0</v>
      </c>
      <c r="N178" s="41"/>
      <c r="O178" s="36" t="s">
        <v>88</v>
      </c>
      <c r="P178" s="37">
        <f t="shared" si="11"/>
        <v>0</v>
      </c>
      <c r="Q178" s="7"/>
    </row>
    <row r="179" spans="2:17" s="8" customFormat="1" ht="39.950000000000003" customHeight="1" x14ac:dyDescent="0.3">
      <c r="B179" s="31" t="s">
        <v>364</v>
      </c>
      <c r="C179" s="50">
        <v>44193</v>
      </c>
      <c r="D179" s="71" t="s">
        <v>365</v>
      </c>
      <c r="E179" s="45">
        <v>0</v>
      </c>
      <c r="F179" s="34">
        <v>70</v>
      </c>
      <c r="G179" s="35">
        <f t="shared" si="9"/>
        <v>0</v>
      </c>
      <c r="H179" s="36"/>
      <c r="I179" s="36"/>
      <c r="J179" s="37"/>
      <c r="K179" s="36"/>
      <c r="L179" s="36"/>
      <c r="M179" s="36">
        <f t="shared" si="10"/>
        <v>0</v>
      </c>
      <c r="N179" s="36"/>
      <c r="O179" s="36" t="s">
        <v>88</v>
      </c>
      <c r="P179" s="37">
        <f t="shared" si="11"/>
        <v>0</v>
      </c>
      <c r="Q179" s="7"/>
    </row>
    <row r="180" spans="2:17" s="8" customFormat="1" ht="39.950000000000003" customHeight="1" x14ac:dyDescent="0.3">
      <c r="B180" s="31" t="s">
        <v>366</v>
      </c>
      <c r="C180" s="50">
        <v>44193</v>
      </c>
      <c r="D180" s="70" t="s">
        <v>367</v>
      </c>
      <c r="E180" s="45">
        <v>2</v>
      </c>
      <c r="F180" s="34">
        <v>148.31</v>
      </c>
      <c r="G180" s="35">
        <f t="shared" si="9"/>
        <v>296.62</v>
      </c>
      <c r="H180" s="36"/>
      <c r="I180" s="36"/>
      <c r="J180" s="37"/>
      <c r="K180" s="36"/>
      <c r="L180" s="36"/>
      <c r="M180" s="36">
        <f t="shared" si="10"/>
        <v>2</v>
      </c>
      <c r="N180" s="36"/>
      <c r="O180" s="36" t="s">
        <v>88</v>
      </c>
      <c r="P180" s="37">
        <f t="shared" si="11"/>
        <v>296.62</v>
      </c>
      <c r="Q180" s="7"/>
    </row>
    <row r="181" spans="2:17" s="8" customFormat="1" ht="39.950000000000003" customHeight="1" x14ac:dyDescent="0.3">
      <c r="B181" s="31" t="s">
        <v>368</v>
      </c>
      <c r="C181" s="50">
        <v>45042</v>
      </c>
      <c r="D181" s="71" t="s">
        <v>369</v>
      </c>
      <c r="E181" s="45">
        <v>8</v>
      </c>
      <c r="F181" s="34">
        <v>200</v>
      </c>
      <c r="G181" s="35">
        <f t="shared" si="9"/>
        <v>1600</v>
      </c>
      <c r="H181" s="36"/>
      <c r="I181" s="36"/>
      <c r="J181" s="48"/>
      <c r="K181" s="48">
        <f>+J181*I181</f>
        <v>0</v>
      </c>
      <c r="L181" s="36"/>
      <c r="M181" s="36">
        <f t="shared" si="10"/>
        <v>8</v>
      </c>
      <c r="N181" s="36"/>
      <c r="O181" s="36" t="s">
        <v>88</v>
      </c>
      <c r="P181" s="37">
        <f t="shared" si="11"/>
        <v>1600</v>
      </c>
      <c r="Q181" s="7"/>
    </row>
    <row r="182" spans="2:17" s="8" customFormat="1" ht="39.950000000000003" customHeight="1" x14ac:dyDescent="0.3">
      <c r="B182" s="31" t="s">
        <v>370</v>
      </c>
      <c r="C182" s="49">
        <v>44852</v>
      </c>
      <c r="D182" s="71" t="s">
        <v>371</v>
      </c>
      <c r="E182" s="45">
        <v>55</v>
      </c>
      <c r="F182" s="34">
        <v>65</v>
      </c>
      <c r="G182" s="35">
        <f t="shared" si="9"/>
        <v>3575</v>
      </c>
      <c r="H182" s="39"/>
      <c r="I182" s="36"/>
      <c r="J182" s="37"/>
      <c r="K182" s="48">
        <f>+J182*I182</f>
        <v>0</v>
      </c>
      <c r="L182" s="36"/>
      <c r="M182" s="36">
        <f t="shared" si="10"/>
        <v>55</v>
      </c>
      <c r="N182" s="36" t="s">
        <v>180</v>
      </c>
      <c r="O182" s="36" t="s">
        <v>88</v>
      </c>
      <c r="P182" s="37">
        <f t="shared" si="11"/>
        <v>3575</v>
      </c>
      <c r="Q182" s="7"/>
    </row>
    <row r="183" spans="2:17" s="8" customFormat="1" ht="39.950000000000003" customHeight="1" x14ac:dyDescent="0.3">
      <c r="B183" s="31" t="s">
        <v>372</v>
      </c>
      <c r="C183" s="50">
        <v>44193</v>
      </c>
      <c r="D183" s="70" t="s">
        <v>373</v>
      </c>
      <c r="E183" s="33">
        <v>0</v>
      </c>
      <c r="F183" s="34">
        <v>16.45</v>
      </c>
      <c r="G183" s="35">
        <f t="shared" si="9"/>
        <v>0</v>
      </c>
      <c r="H183" s="36"/>
      <c r="I183" s="36"/>
      <c r="J183" s="37"/>
      <c r="K183" s="36"/>
      <c r="L183" s="36"/>
      <c r="M183" s="36">
        <f t="shared" si="10"/>
        <v>0</v>
      </c>
      <c r="N183" s="36"/>
      <c r="O183" s="36" t="s">
        <v>14</v>
      </c>
      <c r="P183" s="37">
        <f t="shared" si="11"/>
        <v>0</v>
      </c>
      <c r="Q183" s="7"/>
    </row>
    <row r="184" spans="2:17" s="8" customFormat="1" ht="39.950000000000003" customHeight="1" x14ac:dyDescent="0.3">
      <c r="B184" s="31" t="s">
        <v>374</v>
      </c>
      <c r="C184" s="49" t="s">
        <v>12</v>
      </c>
      <c r="D184" s="70" t="s">
        <v>375</v>
      </c>
      <c r="E184" s="33">
        <v>36</v>
      </c>
      <c r="F184" s="34">
        <v>100</v>
      </c>
      <c r="G184" s="35">
        <f t="shared" si="9"/>
        <v>3600</v>
      </c>
      <c r="H184" s="39"/>
      <c r="I184" s="40"/>
      <c r="J184" s="37"/>
      <c r="K184" s="48"/>
      <c r="L184" s="36"/>
      <c r="M184" s="36">
        <f t="shared" si="10"/>
        <v>36</v>
      </c>
      <c r="N184" s="36"/>
      <c r="O184" s="36" t="s">
        <v>14</v>
      </c>
      <c r="P184" s="37">
        <f t="shared" si="11"/>
        <v>3600</v>
      </c>
      <c r="Q184" s="7"/>
    </row>
    <row r="185" spans="2:17" s="8" customFormat="1" ht="39.950000000000003" customHeight="1" x14ac:dyDescent="0.3">
      <c r="B185" s="31" t="s">
        <v>376</v>
      </c>
      <c r="C185" s="49" t="s">
        <v>12</v>
      </c>
      <c r="D185" s="70" t="s">
        <v>377</v>
      </c>
      <c r="E185" s="33">
        <v>56</v>
      </c>
      <c r="F185" s="34">
        <v>100</v>
      </c>
      <c r="G185" s="35">
        <f t="shared" si="9"/>
        <v>5600</v>
      </c>
      <c r="H185" s="39"/>
      <c r="I185" s="40"/>
      <c r="J185" s="37"/>
      <c r="K185" s="48"/>
      <c r="L185" s="36"/>
      <c r="M185" s="36">
        <f t="shared" si="10"/>
        <v>56</v>
      </c>
      <c r="N185" s="36"/>
      <c r="O185" s="36" t="s">
        <v>14</v>
      </c>
      <c r="P185" s="37">
        <f t="shared" si="11"/>
        <v>5600</v>
      </c>
      <c r="Q185" s="7"/>
    </row>
    <row r="186" spans="2:17" s="8" customFormat="1" ht="39.950000000000003" customHeight="1" x14ac:dyDescent="0.3">
      <c r="B186" s="31" t="s">
        <v>378</v>
      </c>
      <c r="C186" s="49" t="s">
        <v>12</v>
      </c>
      <c r="D186" s="70" t="s">
        <v>379</v>
      </c>
      <c r="E186" s="33">
        <v>37</v>
      </c>
      <c r="F186" s="34">
        <v>100</v>
      </c>
      <c r="G186" s="35">
        <f t="shared" si="9"/>
        <v>3700</v>
      </c>
      <c r="H186" s="39"/>
      <c r="I186" s="40"/>
      <c r="J186" s="37"/>
      <c r="K186" s="48"/>
      <c r="L186" s="36"/>
      <c r="M186" s="36">
        <f t="shared" si="10"/>
        <v>37</v>
      </c>
      <c r="N186" s="36"/>
      <c r="O186" s="36" t="s">
        <v>14</v>
      </c>
      <c r="P186" s="37">
        <f t="shared" si="11"/>
        <v>3700</v>
      </c>
      <c r="Q186" s="7"/>
    </row>
    <row r="187" spans="2:17" s="8" customFormat="1" ht="39.950000000000003" customHeight="1" x14ac:dyDescent="0.3">
      <c r="B187" s="31" t="s">
        <v>380</v>
      </c>
      <c r="C187" s="49">
        <v>44852</v>
      </c>
      <c r="D187" s="70" t="s">
        <v>381</v>
      </c>
      <c r="E187" s="33">
        <v>5</v>
      </c>
      <c r="F187" s="34">
        <v>51.33</v>
      </c>
      <c r="G187" s="35">
        <f t="shared" si="9"/>
        <v>256.64999999999998</v>
      </c>
      <c r="H187" s="39"/>
      <c r="I187" s="40"/>
      <c r="J187" s="37"/>
      <c r="K187" s="37">
        <f>+J187*I187</f>
        <v>0</v>
      </c>
      <c r="L187" s="36"/>
      <c r="M187" s="36">
        <f t="shared" si="10"/>
        <v>5</v>
      </c>
      <c r="N187" s="41" t="s">
        <v>180</v>
      </c>
      <c r="O187" s="36" t="s">
        <v>88</v>
      </c>
      <c r="P187" s="37">
        <f t="shared" si="11"/>
        <v>256.64999999999998</v>
      </c>
      <c r="Q187" s="7"/>
    </row>
    <row r="188" spans="2:17" s="8" customFormat="1" ht="39.950000000000003" customHeight="1" x14ac:dyDescent="0.3">
      <c r="B188" s="31" t="s">
        <v>382</v>
      </c>
      <c r="C188" s="49">
        <v>44852</v>
      </c>
      <c r="D188" s="70" t="s">
        <v>383</v>
      </c>
      <c r="E188" s="33">
        <v>4</v>
      </c>
      <c r="F188" s="34">
        <v>27</v>
      </c>
      <c r="G188" s="35">
        <f t="shared" si="9"/>
        <v>108</v>
      </c>
      <c r="H188" s="39"/>
      <c r="I188" s="40"/>
      <c r="J188" s="37"/>
      <c r="K188" s="37">
        <f>+J188*I188</f>
        <v>0</v>
      </c>
      <c r="L188" s="36"/>
      <c r="M188" s="36">
        <f t="shared" si="10"/>
        <v>4</v>
      </c>
      <c r="N188" s="41" t="s">
        <v>180</v>
      </c>
      <c r="O188" s="36" t="s">
        <v>88</v>
      </c>
      <c r="P188" s="37">
        <f t="shared" si="11"/>
        <v>108</v>
      </c>
      <c r="Q188" s="7"/>
    </row>
    <row r="189" spans="2:17" s="7" customFormat="1" ht="39.950000000000003" customHeight="1" x14ac:dyDescent="0.3">
      <c r="B189" s="31" t="s">
        <v>384</v>
      </c>
      <c r="C189" s="49">
        <v>44852</v>
      </c>
      <c r="D189" s="70" t="s">
        <v>385</v>
      </c>
      <c r="E189" s="33">
        <v>9</v>
      </c>
      <c r="F189" s="34">
        <v>45.89</v>
      </c>
      <c r="G189" s="35">
        <f t="shared" si="9"/>
        <v>413.01</v>
      </c>
      <c r="H189" s="39"/>
      <c r="I189" s="40"/>
      <c r="J189" s="37"/>
      <c r="K189" s="37">
        <f>+J189*I189</f>
        <v>0</v>
      </c>
      <c r="L189" s="36"/>
      <c r="M189" s="36">
        <f t="shared" si="10"/>
        <v>9</v>
      </c>
      <c r="N189" s="41" t="s">
        <v>180</v>
      </c>
      <c r="O189" s="36" t="s">
        <v>88</v>
      </c>
      <c r="P189" s="37">
        <f t="shared" si="11"/>
        <v>413.01</v>
      </c>
    </row>
    <row r="190" spans="2:17" s="7" customFormat="1" ht="39.950000000000003" customHeight="1" x14ac:dyDescent="0.3">
      <c r="B190" s="31" t="s">
        <v>386</v>
      </c>
      <c r="C190" s="49">
        <v>44852</v>
      </c>
      <c r="D190" s="70" t="s">
        <v>387</v>
      </c>
      <c r="E190" s="33">
        <v>10</v>
      </c>
      <c r="F190" s="34">
        <v>127.65</v>
      </c>
      <c r="G190" s="35">
        <f t="shared" si="9"/>
        <v>1276.5</v>
      </c>
      <c r="H190" s="39"/>
      <c r="I190" s="40"/>
      <c r="J190" s="37"/>
      <c r="K190" s="37">
        <f>+J190*I190</f>
        <v>0</v>
      </c>
      <c r="L190" s="36"/>
      <c r="M190" s="36">
        <f t="shared" si="10"/>
        <v>10</v>
      </c>
      <c r="N190" s="41" t="s">
        <v>180</v>
      </c>
      <c r="O190" s="36" t="s">
        <v>88</v>
      </c>
      <c r="P190" s="37">
        <f t="shared" si="11"/>
        <v>1276.5</v>
      </c>
    </row>
    <row r="191" spans="2:17" s="8" customFormat="1" ht="39.950000000000003" customHeight="1" x14ac:dyDescent="0.3">
      <c r="B191" s="31" t="s">
        <v>388</v>
      </c>
      <c r="C191" s="49">
        <v>44852</v>
      </c>
      <c r="D191" s="71" t="s">
        <v>389</v>
      </c>
      <c r="E191" s="45">
        <v>5</v>
      </c>
      <c r="F191" s="53">
        <v>155</v>
      </c>
      <c r="G191" s="35">
        <f t="shared" si="9"/>
        <v>775</v>
      </c>
      <c r="H191" s="39"/>
      <c r="I191" s="36"/>
      <c r="J191" s="37"/>
      <c r="K191" s="36">
        <f>+J191*I191</f>
        <v>0</v>
      </c>
      <c r="L191" s="36"/>
      <c r="M191" s="36">
        <f t="shared" si="10"/>
        <v>5</v>
      </c>
      <c r="N191" s="36" t="s">
        <v>180</v>
      </c>
      <c r="O191" s="48" t="s">
        <v>88</v>
      </c>
      <c r="P191" s="37">
        <f t="shared" si="11"/>
        <v>775</v>
      </c>
      <c r="Q191" s="7"/>
    </row>
    <row r="192" spans="2:17" s="8" customFormat="1" ht="39.950000000000003" customHeight="1" x14ac:dyDescent="0.3">
      <c r="B192" s="31" t="s">
        <v>390</v>
      </c>
      <c r="C192" s="50">
        <v>44547</v>
      </c>
      <c r="D192" s="71" t="s">
        <v>391</v>
      </c>
      <c r="E192" s="45">
        <v>9</v>
      </c>
      <c r="F192" s="53">
        <v>155</v>
      </c>
      <c r="G192" s="35">
        <f t="shared" si="9"/>
        <v>1395</v>
      </c>
      <c r="H192" s="36"/>
      <c r="I192" s="36"/>
      <c r="J192" s="37"/>
      <c r="K192" s="36"/>
      <c r="L192" s="36"/>
      <c r="M192" s="36">
        <f t="shared" si="10"/>
        <v>9</v>
      </c>
      <c r="N192" s="36"/>
      <c r="O192" s="36" t="s">
        <v>88</v>
      </c>
      <c r="P192" s="37">
        <f t="shared" si="11"/>
        <v>1395</v>
      </c>
      <c r="Q192" s="7"/>
    </row>
    <row r="193" spans="2:17" s="8" customFormat="1" ht="39.950000000000003" customHeight="1" x14ac:dyDescent="0.3">
      <c r="B193" s="31" t="s">
        <v>392</v>
      </c>
      <c r="C193" s="50" t="s">
        <v>12</v>
      </c>
      <c r="D193" s="70" t="s">
        <v>393</v>
      </c>
      <c r="E193" s="33">
        <v>1</v>
      </c>
      <c r="F193" s="34">
        <v>23</v>
      </c>
      <c r="G193" s="35">
        <f t="shared" si="9"/>
        <v>23</v>
      </c>
      <c r="H193" s="39"/>
      <c r="I193" s="40"/>
      <c r="J193" s="47"/>
      <c r="K193" s="37"/>
      <c r="L193" s="36"/>
      <c r="M193" s="36">
        <f t="shared" si="10"/>
        <v>1</v>
      </c>
      <c r="N193" s="41"/>
      <c r="O193" s="36" t="s">
        <v>36</v>
      </c>
      <c r="P193" s="37">
        <f t="shared" si="11"/>
        <v>23</v>
      </c>
      <c r="Q193" s="7"/>
    </row>
    <row r="194" spans="2:17" s="8" customFormat="1" ht="39.950000000000003" customHeight="1" x14ac:dyDescent="0.3">
      <c r="B194" s="31" t="s">
        <v>394</v>
      </c>
      <c r="C194" s="49" t="s">
        <v>12</v>
      </c>
      <c r="D194" s="70" t="s">
        <v>395</v>
      </c>
      <c r="E194" s="33">
        <v>72</v>
      </c>
      <c r="F194" s="53">
        <v>155</v>
      </c>
      <c r="G194" s="35">
        <f t="shared" si="9"/>
        <v>11160</v>
      </c>
      <c r="H194" s="32"/>
      <c r="I194" s="40"/>
      <c r="J194" s="47"/>
      <c r="K194" s="37">
        <f>+J194*I194</f>
        <v>0</v>
      </c>
      <c r="L194" s="36"/>
      <c r="M194" s="36">
        <f t="shared" si="10"/>
        <v>72</v>
      </c>
      <c r="N194" s="41"/>
      <c r="O194" s="36" t="s">
        <v>88</v>
      </c>
      <c r="P194" s="37">
        <f t="shared" si="11"/>
        <v>11160</v>
      </c>
      <c r="Q194" s="7"/>
    </row>
    <row r="195" spans="2:17" s="7" customFormat="1" ht="39.950000000000003" customHeight="1" x14ac:dyDescent="0.3">
      <c r="B195" s="31" t="s">
        <v>396</v>
      </c>
      <c r="C195" s="49" t="s">
        <v>12</v>
      </c>
      <c r="D195" s="71" t="s">
        <v>397</v>
      </c>
      <c r="E195" s="33">
        <v>3</v>
      </c>
      <c r="F195" s="53">
        <v>155</v>
      </c>
      <c r="G195" s="35">
        <f t="shared" si="9"/>
        <v>465</v>
      </c>
      <c r="H195" s="39"/>
      <c r="I195" s="40"/>
      <c r="J195" s="47"/>
      <c r="K195" s="37">
        <f>+J195*I195</f>
        <v>0</v>
      </c>
      <c r="L195" s="36"/>
      <c r="M195" s="36">
        <f t="shared" si="10"/>
        <v>3</v>
      </c>
      <c r="N195" s="41"/>
      <c r="O195" s="36" t="s">
        <v>88</v>
      </c>
      <c r="P195" s="37">
        <f t="shared" si="11"/>
        <v>465</v>
      </c>
    </row>
    <row r="196" spans="2:17" s="7" customFormat="1" ht="39.950000000000003" customHeight="1" x14ac:dyDescent="0.3">
      <c r="B196" s="31" t="s">
        <v>398</v>
      </c>
      <c r="C196" s="49" t="s">
        <v>12</v>
      </c>
      <c r="D196" s="71" t="s">
        <v>399</v>
      </c>
      <c r="E196" s="33">
        <v>3</v>
      </c>
      <c r="F196" s="53">
        <v>155</v>
      </c>
      <c r="G196" s="35">
        <f t="shared" si="9"/>
        <v>465</v>
      </c>
      <c r="H196" s="39"/>
      <c r="I196" s="40"/>
      <c r="J196" s="47"/>
      <c r="K196" s="37"/>
      <c r="L196" s="36"/>
      <c r="M196" s="36">
        <f t="shared" si="10"/>
        <v>3</v>
      </c>
      <c r="N196" s="41"/>
      <c r="O196" s="36"/>
      <c r="P196" s="37">
        <f t="shared" si="11"/>
        <v>465</v>
      </c>
    </row>
    <row r="197" spans="2:17" s="7" customFormat="1" ht="39.950000000000003" customHeight="1" x14ac:dyDescent="0.3">
      <c r="B197" s="31" t="s">
        <v>400</v>
      </c>
      <c r="C197" s="50" t="s">
        <v>12</v>
      </c>
      <c r="D197" s="71" t="s">
        <v>401</v>
      </c>
      <c r="E197" s="33">
        <v>1</v>
      </c>
      <c r="F197" s="53">
        <v>155</v>
      </c>
      <c r="G197" s="35">
        <f t="shared" si="9"/>
        <v>155</v>
      </c>
      <c r="H197" s="39"/>
      <c r="I197" s="40"/>
      <c r="J197" s="47"/>
      <c r="K197" s="37"/>
      <c r="L197" s="36"/>
      <c r="M197" s="36">
        <f t="shared" si="10"/>
        <v>1</v>
      </c>
      <c r="N197" s="41"/>
      <c r="O197" s="36"/>
      <c r="P197" s="37">
        <f t="shared" si="11"/>
        <v>155</v>
      </c>
    </row>
    <row r="198" spans="2:17" s="7" customFormat="1" ht="39.950000000000003" customHeight="1" x14ac:dyDescent="0.3">
      <c r="B198" s="31" t="s">
        <v>402</v>
      </c>
      <c r="C198" s="49">
        <v>44852</v>
      </c>
      <c r="D198" s="70" t="s">
        <v>403</v>
      </c>
      <c r="E198" s="33">
        <v>77</v>
      </c>
      <c r="F198" s="34">
        <v>145.80000000000001</v>
      </c>
      <c r="G198" s="35">
        <f t="shared" si="9"/>
        <v>11226.6</v>
      </c>
      <c r="H198" s="39"/>
      <c r="I198" s="40"/>
      <c r="J198" s="37"/>
      <c r="K198" s="48">
        <f>+I198*J198</f>
        <v>0</v>
      </c>
      <c r="L198" s="36">
        <v>3</v>
      </c>
      <c r="M198" s="36">
        <f t="shared" si="10"/>
        <v>74</v>
      </c>
      <c r="N198" s="36" t="s">
        <v>180</v>
      </c>
      <c r="O198" s="36" t="s">
        <v>88</v>
      </c>
      <c r="P198" s="37">
        <f t="shared" si="11"/>
        <v>10789.2</v>
      </c>
    </row>
    <row r="199" spans="2:17" s="7" customFormat="1" ht="39.950000000000003" customHeight="1" x14ac:dyDescent="0.3">
      <c r="B199" s="31" t="s">
        <v>404</v>
      </c>
      <c r="C199" s="32" t="s">
        <v>12</v>
      </c>
      <c r="D199" s="70" t="s">
        <v>405</v>
      </c>
      <c r="E199" s="33">
        <v>17</v>
      </c>
      <c r="F199" s="34">
        <v>454.3</v>
      </c>
      <c r="G199" s="35">
        <f t="shared" si="9"/>
        <v>7723.1</v>
      </c>
      <c r="H199" s="36"/>
      <c r="I199" s="40"/>
      <c r="J199" s="37"/>
      <c r="K199" s="36"/>
      <c r="L199" s="36"/>
      <c r="M199" s="36">
        <f t="shared" si="10"/>
        <v>17</v>
      </c>
      <c r="N199" s="36"/>
      <c r="O199" s="36" t="s">
        <v>18</v>
      </c>
      <c r="P199" s="37">
        <f t="shared" si="11"/>
        <v>7723.1</v>
      </c>
    </row>
    <row r="200" spans="2:17" s="8" customFormat="1" ht="39.950000000000003" customHeight="1" x14ac:dyDescent="0.3">
      <c r="B200" s="31" t="s">
        <v>406</v>
      </c>
      <c r="C200" s="49">
        <v>45019</v>
      </c>
      <c r="D200" s="70" t="s">
        <v>407</v>
      </c>
      <c r="E200" s="33">
        <v>45</v>
      </c>
      <c r="F200" s="34">
        <v>454.3</v>
      </c>
      <c r="G200" s="35">
        <f t="shared" si="9"/>
        <v>20443.5</v>
      </c>
      <c r="H200" s="39"/>
      <c r="I200" s="40"/>
      <c r="J200" s="37"/>
      <c r="K200" s="37">
        <f>+J200*I200</f>
        <v>0</v>
      </c>
      <c r="L200" s="36">
        <v>6</v>
      </c>
      <c r="M200" s="36">
        <f t="shared" si="10"/>
        <v>39</v>
      </c>
      <c r="N200" s="41"/>
      <c r="O200" s="36" t="s">
        <v>18</v>
      </c>
      <c r="P200" s="37">
        <f t="shared" si="11"/>
        <v>17717.7</v>
      </c>
      <c r="Q200" s="7"/>
    </row>
    <row r="201" spans="2:17" s="8" customFormat="1" ht="39.950000000000003" customHeight="1" x14ac:dyDescent="0.3">
      <c r="B201" s="31" t="s">
        <v>408</v>
      </c>
      <c r="C201" s="32">
        <v>44659</v>
      </c>
      <c r="D201" s="70" t="s">
        <v>409</v>
      </c>
      <c r="E201" s="43">
        <v>4</v>
      </c>
      <c r="F201" s="34">
        <v>156.66667000000001</v>
      </c>
      <c r="G201" s="35">
        <f t="shared" ref="G201:G264" si="12">E201*F201</f>
        <v>626.66668000000004</v>
      </c>
      <c r="H201" s="36"/>
      <c r="I201" s="36"/>
      <c r="J201" s="37"/>
      <c r="K201" s="36"/>
      <c r="L201" s="36"/>
      <c r="M201" s="36">
        <f t="shared" ref="M201:M264" si="13">+E201+I201-L201</f>
        <v>4</v>
      </c>
      <c r="N201" s="36"/>
      <c r="O201" s="36" t="s">
        <v>18</v>
      </c>
      <c r="P201" s="37">
        <f t="shared" ref="P201:P264" si="14">+F201*M201</f>
        <v>626.66668000000004</v>
      </c>
      <c r="Q201" s="7"/>
    </row>
    <row r="202" spans="2:17" s="8" customFormat="1" ht="39.950000000000003" customHeight="1" x14ac:dyDescent="0.3">
      <c r="B202" s="31" t="s">
        <v>410</v>
      </c>
      <c r="C202" s="32">
        <v>44453</v>
      </c>
      <c r="D202" s="70" t="s">
        <v>411</v>
      </c>
      <c r="E202" s="43">
        <v>6</v>
      </c>
      <c r="F202" s="34">
        <v>7500</v>
      </c>
      <c r="G202" s="35">
        <f t="shared" si="12"/>
        <v>45000</v>
      </c>
      <c r="H202" s="36"/>
      <c r="I202" s="36"/>
      <c r="J202" s="37"/>
      <c r="K202" s="36"/>
      <c r="L202" s="36"/>
      <c r="M202" s="36">
        <f t="shared" si="13"/>
        <v>6</v>
      </c>
      <c r="N202" s="36"/>
      <c r="O202" s="36" t="s">
        <v>18</v>
      </c>
      <c r="P202" s="37">
        <f t="shared" si="14"/>
        <v>45000</v>
      </c>
      <c r="Q202" s="7"/>
    </row>
    <row r="203" spans="2:17" s="7" customFormat="1" ht="39.950000000000003" customHeight="1" x14ac:dyDescent="0.3">
      <c r="B203" s="31" t="s">
        <v>412</v>
      </c>
      <c r="C203" s="32">
        <v>44193</v>
      </c>
      <c r="D203" s="70" t="s">
        <v>413</v>
      </c>
      <c r="E203" s="43">
        <v>38</v>
      </c>
      <c r="F203" s="34">
        <v>30.5</v>
      </c>
      <c r="G203" s="35">
        <f t="shared" si="12"/>
        <v>1159</v>
      </c>
      <c r="H203" s="36"/>
      <c r="I203" s="36"/>
      <c r="J203" s="37"/>
      <c r="K203" s="36"/>
      <c r="L203" s="36"/>
      <c r="M203" s="36">
        <f t="shared" si="13"/>
        <v>38</v>
      </c>
      <c r="N203" s="36"/>
      <c r="O203" s="36" t="s">
        <v>23</v>
      </c>
      <c r="P203" s="37">
        <f t="shared" si="14"/>
        <v>1159</v>
      </c>
    </row>
    <row r="204" spans="2:17" s="7" customFormat="1" ht="39.950000000000003" customHeight="1" x14ac:dyDescent="0.3">
      <c r="B204" s="31" t="s">
        <v>414</v>
      </c>
      <c r="C204" s="32">
        <v>44193</v>
      </c>
      <c r="D204" s="70" t="s">
        <v>415</v>
      </c>
      <c r="E204" s="43">
        <v>0</v>
      </c>
      <c r="F204" s="34">
        <v>11.24</v>
      </c>
      <c r="G204" s="35">
        <f t="shared" si="12"/>
        <v>0</v>
      </c>
      <c r="H204" s="36"/>
      <c r="I204" s="36"/>
      <c r="J204" s="37"/>
      <c r="K204" s="36"/>
      <c r="L204" s="36"/>
      <c r="M204" s="36">
        <f t="shared" si="13"/>
        <v>0</v>
      </c>
      <c r="N204" s="36"/>
      <c r="O204" s="36" t="s">
        <v>23</v>
      </c>
      <c r="P204" s="37">
        <f t="shared" si="14"/>
        <v>0</v>
      </c>
    </row>
    <row r="205" spans="2:17" s="7" customFormat="1" ht="39.950000000000003" customHeight="1" x14ac:dyDescent="0.3">
      <c r="B205" s="31" t="s">
        <v>416</v>
      </c>
      <c r="C205" s="32" t="s">
        <v>12</v>
      </c>
      <c r="D205" s="70" t="s">
        <v>417</v>
      </c>
      <c r="E205" s="43">
        <v>3</v>
      </c>
      <c r="F205" s="34">
        <v>11.24</v>
      </c>
      <c r="G205" s="35">
        <f t="shared" si="12"/>
        <v>33.72</v>
      </c>
      <c r="H205" s="36"/>
      <c r="I205" s="36"/>
      <c r="J205" s="37"/>
      <c r="K205" s="36"/>
      <c r="L205" s="36"/>
      <c r="M205" s="36">
        <f t="shared" si="13"/>
        <v>3</v>
      </c>
      <c r="N205" s="36"/>
      <c r="O205" s="36"/>
      <c r="P205" s="37">
        <f t="shared" si="14"/>
        <v>33.72</v>
      </c>
    </row>
    <row r="206" spans="2:17" s="7" customFormat="1" ht="39.950000000000003" customHeight="1" x14ac:dyDescent="0.3">
      <c r="B206" s="31" t="s">
        <v>418</v>
      </c>
      <c r="C206" s="32" t="s">
        <v>12</v>
      </c>
      <c r="D206" s="70" t="s">
        <v>419</v>
      </c>
      <c r="E206" s="43">
        <v>4</v>
      </c>
      <c r="F206" s="34">
        <v>45</v>
      </c>
      <c r="G206" s="35">
        <f t="shared" si="12"/>
        <v>180</v>
      </c>
      <c r="H206" s="36"/>
      <c r="I206" s="36"/>
      <c r="J206" s="37"/>
      <c r="K206" s="36"/>
      <c r="L206" s="36"/>
      <c r="M206" s="36">
        <f t="shared" si="13"/>
        <v>4</v>
      </c>
      <c r="N206" s="36"/>
      <c r="O206" s="36"/>
      <c r="P206" s="37">
        <f t="shared" si="14"/>
        <v>180</v>
      </c>
    </row>
    <row r="207" spans="2:17" s="7" customFormat="1" ht="39.950000000000003" customHeight="1" x14ac:dyDescent="0.3">
      <c r="B207" s="31" t="s">
        <v>420</v>
      </c>
      <c r="C207" s="32">
        <v>44193</v>
      </c>
      <c r="D207" s="70" t="s">
        <v>421</v>
      </c>
      <c r="E207" s="43">
        <v>10</v>
      </c>
      <c r="F207" s="34">
        <v>11.24</v>
      </c>
      <c r="G207" s="35">
        <f t="shared" si="12"/>
        <v>112.4</v>
      </c>
      <c r="H207" s="36"/>
      <c r="I207" s="36"/>
      <c r="J207" s="37"/>
      <c r="K207" s="36"/>
      <c r="L207" s="36"/>
      <c r="M207" s="36">
        <f t="shared" si="13"/>
        <v>10</v>
      </c>
      <c r="N207" s="36"/>
      <c r="O207" s="36" t="s">
        <v>23</v>
      </c>
      <c r="P207" s="37">
        <f t="shared" si="14"/>
        <v>112.4</v>
      </c>
    </row>
    <row r="208" spans="2:17" s="7" customFormat="1" ht="39.950000000000003" customHeight="1" x14ac:dyDescent="0.3">
      <c r="B208" s="31" t="s">
        <v>422</v>
      </c>
      <c r="C208" s="32">
        <v>44193</v>
      </c>
      <c r="D208" s="70" t="s">
        <v>423</v>
      </c>
      <c r="E208" s="43">
        <v>1</v>
      </c>
      <c r="F208" s="34">
        <v>47</v>
      </c>
      <c r="G208" s="35">
        <f t="shared" si="12"/>
        <v>47</v>
      </c>
      <c r="H208" s="36"/>
      <c r="I208" s="36"/>
      <c r="J208" s="37"/>
      <c r="K208" s="36"/>
      <c r="L208" s="36"/>
      <c r="M208" s="36">
        <f t="shared" si="13"/>
        <v>1</v>
      </c>
      <c r="N208" s="36"/>
      <c r="O208" s="36" t="s">
        <v>23</v>
      </c>
      <c r="P208" s="37">
        <f t="shared" si="14"/>
        <v>47</v>
      </c>
    </row>
    <row r="209" spans="2:17" s="7" customFormat="1" ht="39.950000000000003" customHeight="1" x14ac:dyDescent="0.3">
      <c r="B209" s="31" t="s">
        <v>424</v>
      </c>
      <c r="C209" s="32">
        <v>44193</v>
      </c>
      <c r="D209" s="70" t="s">
        <v>425</v>
      </c>
      <c r="E209" s="43">
        <v>7</v>
      </c>
      <c r="F209" s="34">
        <v>40</v>
      </c>
      <c r="G209" s="35">
        <f t="shared" si="12"/>
        <v>280</v>
      </c>
      <c r="H209" s="36"/>
      <c r="I209" s="36"/>
      <c r="J209" s="37"/>
      <c r="K209" s="36"/>
      <c r="L209" s="36">
        <v>2</v>
      </c>
      <c r="M209" s="36">
        <f t="shared" si="13"/>
        <v>5</v>
      </c>
      <c r="N209" s="36"/>
      <c r="O209" s="36" t="s">
        <v>23</v>
      </c>
      <c r="P209" s="37">
        <f t="shared" si="14"/>
        <v>200</v>
      </c>
    </row>
    <row r="210" spans="2:17" s="7" customFormat="1" ht="39.950000000000003" customHeight="1" x14ac:dyDescent="0.3">
      <c r="B210" s="31" t="s">
        <v>426</v>
      </c>
      <c r="C210" s="32">
        <v>44193</v>
      </c>
      <c r="D210" s="70" t="s">
        <v>427</v>
      </c>
      <c r="E210" s="43">
        <v>32</v>
      </c>
      <c r="F210" s="34">
        <v>45</v>
      </c>
      <c r="G210" s="35">
        <f t="shared" si="12"/>
        <v>1440</v>
      </c>
      <c r="H210" s="36"/>
      <c r="I210" s="36"/>
      <c r="J210" s="37"/>
      <c r="K210" s="36"/>
      <c r="L210" s="36"/>
      <c r="M210" s="36">
        <f t="shared" si="13"/>
        <v>32</v>
      </c>
      <c r="N210" s="36"/>
      <c r="O210" s="36" t="s">
        <v>23</v>
      </c>
      <c r="P210" s="37">
        <f t="shared" si="14"/>
        <v>1440</v>
      </c>
    </row>
    <row r="211" spans="2:17" s="7" customFormat="1" ht="39.950000000000003" customHeight="1" x14ac:dyDescent="0.3">
      <c r="B211" s="31" t="s">
        <v>428</v>
      </c>
      <c r="C211" s="32">
        <v>44193</v>
      </c>
      <c r="D211" s="70" t="s">
        <v>429</v>
      </c>
      <c r="E211" s="43">
        <v>27</v>
      </c>
      <c r="F211" s="34">
        <v>45</v>
      </c>
      <c r="G211" s="35">
        <f t="shared" si="12"/>
        <v>1215</v>
      </c>
      <c r="H211" s="36"/>
      <c r="I211" s="36"/>
      <c r="J211" s="37"/>
      <c r="K211" s="36"/>
      <c r="L211" s="36"/>
      <c r="M211" s="36">
        <f t="shared" si="13"/>
        <v>27</v>
      </c>
      <c r="N211" s="36"/>
      <c r="O211" s="36" t="s">
        <v>23</v>
      </c>
      <c r="P211" s="37">
        <f t="shared" si="14"/>
        <v>1215</v>
      </c>
    </row>
    <row r="212" spans="2:17" s="8" customFormat="1" ht="39.950000000000003" customHeight="1" x14ac:dyDescent="0.3">
      <c r="B212" s="31" t="s">
        <v>430</v>
      </c>
      <c r="C212" s="32">
        <v>44193</v>
      </c>
      <c r="D212" s="70" t="s">
        <v>431</v>
      </c>
      <c r="E212" s="43">
        <v>30</v>
      </c>
      <c r="F212" s="34">
        <v>40</v>
      </c>
      <c r="G212" s="35">
        <f t="shared" si="12"/>
        <v>1200</v>
      </c>
      <c r="H212" s="36"/>
      <c r="I212" s="36"/>
      <c r="J212" s="37"/>
      <c r="K212" s="36"/>
      <c r="L212" s="36"/>
      <c r="M212" s="36">
        <f t="shared" si="13"/>
        <v>30</v>
      </c>
      <c r="N212" s="36"/>
      <c r="O212" s="36" t="s">
        <v>23</v>
      </c>
      <c r="P212" s="37">
        <f t="shared" si="14"/>
        <v>1200</v>
      </c>
      <c r="Q212" s="7"/>
    </row>
    <row r="213" spans="2:17" s="8" customFormat="1" ht="39.950000000000003" customHeight="1" x14ac:dyDescent="0.3">
      <c r="B213" s="31" t="s">
        <v>432</v>
      </c>
      <c r="C213" s="32">
        <v>44193</v>
      </c>
      <c r="D213" s="70" t="s">
        <v>433</v>
      </c>
      <c r="E213" s="44">
        <v>0</v>
      </c>
      <c r="F213" s="34">
        <v>12.21</v>
      </c>
      <c r="G213" s="35">
        <f t="shared" si="12"/>
        <v>0</v>
      </c>
      <c r="H213" s="36"/>
      <c r="I213" s="36"/>
      <c r="J213" s="37"/>
      <c r="K213" s="36"/>
      <c r="L213" s="36"/>
      <c r="M213" s="36">
        <f t="shared" si="13"/>
        <v>0</v>
      </c>
      <c r="N213" s="36"/>
      <c r="O213" s="36" t="s">
        <v>23</v>
      </c>
      <c r="P213" s="37">
        <f t="shared" si="14"/>
        <v>0</v>
      </c>
      <c r="Q213" s="7"/>
    </row>
    <row r="214" spans="2:17" s="8" customFormat="1" ht="39.950000000000003" customHeight="1" x14ac:dyDescent="0.3">
      <c r="B214" s="31" t="s">
        <v>434</v>
      </c>
      <c r="C214" s="32">
        <v>44193</v>
      </c>
      <c r="D214" s="70" t="s">
        <v>435</v>
      </c>
      <c r="E214" s="44">
        <v>0</v>
      </c>
      <c r="F214" s="34">
        <v>4</v>
      </c>
      <c r="G214" s="35">
        <f t="shared" si="12"/>
        <v>0</v>
      </c>
      <c r="H214" s="36"/>
      <c r="I214" s="36"/>
      <c r="J214" s="37"/>
      <c r="K214" s="36"/>
      <c r="L214" s="36"/>
      <c r="M214" s="36">
        <f t="shared" si="13"/>
        <v>0</v>
      </c>
      <c r="N214" s="36"/>
      <c r="O214" s="36" t="s">
        <v>23</v>
      </c>
      <c r="P214" s="37">
        <f t="shared" si="14"/>
        <v>0</v>
      </c>
      <c r="Q214" s="7"/>
    </row>
    <row r="215" spans="2:17" s="8" customFormat="1" ht="39.950000000000003" customHeight="1" x14ac:dyDescent="0.3">
      <c r="B215" s="31" t="s">
        <v>436</v>
      </c>
      <c r="C215" s="32" t="s">
        <v>12</v>
      </c>
      <c r="D215" s="71" t="s">
        <v>437</v>
      </c>
      <c r="E215" s="45">
        <v>72</v>
      </c>
      <c r="F215" s="34">
        <v>107</v>
      </c>
      <c r="G215" s="35">
        <f t="shared" si="12"/>
        <v>7704</v>
      </c>
      <c r="H215" s="36"/>
      <c r="I215" s="40"/>
      <c r="J215" s="37"/>
      <c r="K215" s="36"/>
      <c r="L215" s="36"/>
      <c r="M215" s="36">
        <f t="shared" si="13"/>
        <v>72</v>
      </c>
      <c r="N215" s="36"/>
      <c r="O215" s="36" t="s">
        <v>36</v>
      </c>
      <c r="P215" s="37">
        <f t="shared" si="14"/>
        <v>7704</v>
      </c>
      <c r="Q215" s="7"/>
    </row>
    <row r="216" spans="2:17" s="8" customFormat="1" ht="39.950000000000003" customHeight="1" x14ac:dyDescent="0.3">
      <c r="B216" s="31" t="s">
        <v>438</v>
      </c>
      <c r="C216" s="32">
        <v>44193</v>
      </c>
      <c r="D216" s="70" t="s">
        <v>439</v>
      </c>
      <c r="E216" s="44">
        <v>7</v>
      </c>
      <c r="F216" s="34">
        <v>5.05</v>
      </c>
      <c r="G216" s="35">
        <f t="shared" si="12"/>
        <v>35.35</v>
      </c>
      <c r="H216" s="36"/>
      <c r="I216" s="36"/>
      <c r="J216" s="37"/>
      <c r="K216" s="36"/>
      <c r="L216" s="36"/>
      <c r="M216" s="36">
        <f t="shared" si="13"/>
        <v>7</v>
      </c>
      <c r="N216" s="36"/>
      <c r="O216" s="36" t="s">
        <v>23</v>
      </c>
      <c r="P216" s="37">
        <f t="shared" si="14"/>
        <v>35.35</v>
      </c>
      <c r="Q216" s="7"/>
    </row>
    <row r="217" spans="2:17" s="8" customFormat="1" ht="39.950000000000003" customHeight="1" x14ac:dyDescent="0.3">
      <c r="B217" s="31" t="s">
        <v>440</v>
      </c>
      <c r="C217" s="32">
        <v>44193</v>
      </c>
      <c r="D217" s="70" t="s">
        <v>441</v>
      </c>
      <c r="E217" s="44">
        <v>27</v>
      </c>
      <c r="F217" s="34">
        <v>42.95</v>
      </c>
      <c r="G217" s="35">
        <f t="shared" si="12"/>
        <v>1159.6500000000001</v>
      </c>
      <c r="H217" s="36"/>
      <c r="I217" s="36"/>
      <c r="J217" s="37"/>
      <c r="K217" s="36"/>
      <c r="L217" s="36"/>
      <c r="M217" s="36">
        <f t="shared" si="13"/>
        <v>27</v>
      </c>
      <c r="N217" s="36"/>
      <c r="O217" s="36" t="s">
        <v>23</v>
      </c>
      <c r="P217" s="37">
        <f t="shared" si="14"/>
        <v>1159.6500000000001</v>
      </c>
      <c r="Q217" s="7"/>
    </row>
    <row r="218" spans="2:17" s="8" customFormat="1" ht="39.950000000000003" customHeight="1" x14ac:dyDescent="0.3">
      <c r="B218" s="31" t="s">
        <v>442</v>
      </c>
      <c r="C218" s="32">
        <v>44193</v>
      </c>
      <c r="D218" s="70" t="s">
        <v>443</v>
      </c>
      <c r="E218" s="45">
        <v>4</v>
      </c>
      <c r="F218" s="34">
        <v>19.95</v>
      </c>
      <c r="G218" s="35">
        <f t="shared" si="12"/>
        <v>79.8</v>
      </c>
      <c r="H218" s="36"/>
      <c r="I218" s="36"/>
      <c r="J218" s="37"/>
      <c r="K218" s="36"/>
      <c r="L218" s="36"/>
      <c r="M218" s="36">
        <f t="shared" si="13"/>
        <v>4</v>
      </c>
      <c r="N218" s="36"/>
      <c r="O218" s="36" t="s">
        <v>23</v>
      </c>
      <c r="P218" s="37">
        <f t="shared" si="14"/>
        <v>79.8</v>
      </c>
      <c r="Q218" s="7"/>
    </row>
    <row r="219" spans="2:17" s="8" customFormat="1" ht="39.950000000000003" customHeight="1" x14ac:dyDescent="0.3">
      <c r="B219" s="31" t="s">
        <v>444</v>
      </c>
      <c r="C219" s="32">
        <v>44194</v>
      </c>
      <c r="D219" s="70" t="s">
        <v>445</v>
      </c>
      <c r="E219" s="45">
        <v>27</v>
      </c>
      <c r="F219" s="34">
        <v>19.95</v>
      </c>
      <c r="G219" s="35">
        <f t="shared" si="12"/>
        <v>538.65</v>
      </c>
      <c r="H219" s="36"/>
      <c r="I219" s="36"/>
      <c r="J219" s="37"/>
      <c r="K219" s="36"/>
      <c r="L219" s="36"/>
      <c r="M219" s="36">
        <f t="shared" si="13"/>
        <v>27</v>
      </c>
      <c r="N219" s="36"/>
      <c r="O219" s="36"/>
      <c r="P219" s="37">
        <f t="shared" si="14"/>
        <v>538.65</v>
      </c>
      <c r="Q219" s="7"/>
    </row>
    <row r="220" spans="2:17" s="7" customFormat="1" ht="39.950000000000003" customHeight="1" x14ac:dyDescent="0.3">
      <c r="B220" s="31" t="s">
        <v>446</v>
      </c>
      <c r="C220" s="32">
        <v>44193</v>
      </c>
      <c r="D220" s="70" t="s">
        <v>447</v>
      </c>
      <c r="E220" s="45">
        <v>10</v>
      </c>
      <c r="F220" s="34">
        <v>5.78</v>
      </c>
      <c r="G220" s="35">
        <f t="shared" si="12"/>
        <v>57.800000000000004</v>
      </c>
      <c r="H220" s="36"/>
      <c r="I220" s="36"/>
      <c r="J220" s="37"/>
      <c r="K220" s="36"/>
      <c r="L220" s="36"/>
      <c r="M220" s="36">
        <f t="shared" si="13"/>
        <v>10</v>
      </c>
      <c r="N220" s="36"/>
      <c r="O220" s="36" t="s">
        <v>23</v>
      </c>
      <c r="P220" s="37">
        <f t="shared" si="14"/>
        <v>57.800000000000004</v>
      </c>
    </row>
    <row r="221" spans="2:17" s="7" customFormat="1" ht="39.950000000000003" customHeight="1" x14ac:dyDescent="0.3">
      <c r="B221" s="31" t="s">
        <v>448</v>
      </c>
      <c r="C221" s="32">
        <v>44193</v>
      </c>
      <c r="D221" s="70" t="s">
        <v>449</v>
      </c>
      <c r="E221" s="33">
        <v>28</v>
      </c>
      <c r="F221" s="34">
        <v>5.78</v>
      </c>
      <c r="G221" s="35">
        <f t="shared" si="12"/>
        <v>161.84</v>
      </c>
      <c r="H221" s="36"/>
      <c r="I221" s="40"/>
      <c r="J221" s="37"/>
      <c r="K221" s="36"/>
      <c r="L221" s="36"/>
      <c r="M221" s="36">
        <f t="shared" si="13"/>
        <v>28</v>
      </c>
      <c r="N221" s="36"/>
      <c r="O221" s="36" t="s">
        <v>23</v>
      </c>
      <c r="P221" s="37">
        <f t="shared" si="14"/>
        <v>161.84</v>
      </c>
    </row>
    <row r="222" spans="2:17" s="8" customFormat="1" ht="39.950000000000003" customHeight="1" x14ac:dyDescent="0.3">
      <c r="B222" s="31" t="s">
        <v>450</v>
      </c>
      <c r="C222" s="32">
        <v>44193</v>
      </c>
      <c r="D222" s="70" t="s">
        <v>451</v>
      </c>
      <c r="E222" s="45">
        <v>8</v>
      </c>
      <c r="F222" s="34">
        <v>5.78</v>
      </c>
      <c r="G222" s="35">
        <f t="shared" si="12"/>
        <v>46.24</v>
      </c>
      <c r="H222" s="36"/>
      <c r="I222" s="36"/>
      <c r="J222" s="37"/>
      <c r="K222" s="36"/>
      <c r="L222" s="36"/>
      <c r="M222" s="36">
        <f t="shared" si="13"/>
        <v>8</v>
      </c>
      <c r="N222" s="36"/>
      <c r="O222" s="36" t="s">
        <v>14</v>
      </c>
      <c r="P222" s="37">
        <f t="shared" si="14"/>
        <v>46.24</v>
      </c>
      <c r="Q222" s="7"/>
    </row>
    <row r="223" spans="2:17" s="8" customFormat="1" ht="39.950000000000003" customHeight="1" x14ac:dyDescent="0.3">
      <c r="B223" s="31" t="s">
        <v>452</v>
      </c>
      <c r="C223" s="32" t="s">
        <v>12</v>
      </c>
      <c r="D223" s="70" t="s">
        <v>453</v>
      </c>
      <c r="E223" s="45">
        <v>1</v>
      </c>
      <c r="F223" s="34">
        <v>19.95</v>
      </c>
      <c r="G223" s="35">
        <f t="shared" si="12"/>
        <v>19.95</v>
      </c>
      <c r="H223" s="36"/>
      <c r="I223" s="36"/>
      <c r="J223" s="37"/>
      <c r="K223" s="36"/>
      <c r="L223" s="36"/>
      <c r="M223" s="36">
        <f t="shared" si="13"/>
        <v>1</v>
      </c>
      <c r="N223" s="36"/>
      <c r="O223" s="36"/>
      <c r="P223" s="37">
        <f t="shared" si="14"/>
        <v>19.95</v>
      </c>
      <c r="Q223" s="7"/>
    </row>
    <row r="224" spans="2:17" s="8" customFormat="1" ht="39.950000000000003" customHeight="1" x14ac:dyDescent="0.3">
      <c r="B224" s="31" t="s">
        <v>454</v>
      </c>
      <c r="C224" s="32">
        <v>44193</v>
      </c>
      <c r="D224" s="70" t="s">
        <v>455</v>
      </c>
      <c r="E224" s="45">
        <v>11</v>
      </c>
      <c r="F224" s="34">
        <v>719.2</v>
      </c>
      <c r="G224" s="35">
        <f t="shared" si="12"/>
        <v>7911.2000000000007</v>
      </c>
      <c r="H224" s="36"/>
      <c r="I224" s="36"/>
      <c r="J224" s="37"/>
      <c r="K224" s="36"/>
      <c r="L224" s="36"/>
      <c r="M224" s="36">
        <f t="shared" si="13"/>
        <v>11</v>
      </c>
      <c r="N224" s="36"/>
      <c r="O224" s="36" t="s">
        <v>23</v>
      </c>
      <c r="P224" s="37">
        <f t="shared" si="14"/>
        <v>7911.2000000000007</v>
      </c>
      <c r="Q224" s="7"/>
    </row>
    <row r="225" spans="2:17" s="8" customFormat="1" ht="39.950000000000003" customHeight="1" x14ac:dyDescent="0.3">
      <c r="B225" s="31" t="s">
        <v>456</v>
      </c>
      <c r="C225" s="32">
        <v>44193</v>
      </c>
      <c r="D225" s="70" t="s">
        <v>457</v>
      </c>
      <c r="E225" s="45">
        <v>0</v>
      </c>
      <c r="F225" s="34">
        <v>77.540000000000006</v>
      </c>
      <c r="G225" s="35">
        <f t="shared" si="12"/>
        <v>0</v>
      </c>
      <c r="H225" s="36"/>
      <c r="I225" s="36"/>
      <c r="J225" s="37"/>
      <c r="K225" s="36"/>
      <c r="L225" s="36"/>
      <c r="M225" s="36">
        <f t="shared" si="13"/>
        <v>0</v>
      </c>
      <c r="N225" s="36"/>
      <c r="O225" s="36" t="s">
        <v>23</v>
      </c>
      <c r="P225" s="37">
        <f t="shared" si="14"/>
        <v>0</v>
      </c>
      <c r="Q225" s="7"/>
    </row>
    <row r="226" spans="2:17" s="8" customFormat="1" ht="39.950000000000003" customHeight="1" x14ac:dyDescent="0.3">
      <c r="B226" s="31" t="s">
        <v>458</v>
      </c>
      <c r="C226" s="32">
        <v>44193</v>
      </c>
      <c r="D226" s="70" t="s">
        <v>459</v>
      </c>
      <c r="E226" s="45">
        <v>0</v>
      </c>
      <c r="F226" s="34">
        <v>51</v>
      </c>
      <c r="G226" s="35">
        <f t="shared" si="12"/>
        <v>0</v>
      </c>
      <c r="H226" s="36"/>
      <c r="I226" s="36"/>
      <c r="J226" s="37"/>
      <c r="K226" s="36"/>
      <c r="L226" s="36"/>
      <c r="M226" s="36">
        <f t="shared" si="13"/>
        <v>0</v>
      </c>
      <c r="N226" s="36"/>
      <c r="O226" s="36" t="s">
        <v>23</v>
      </c>
      <c r="P226" s="37">
        <f t="shared" si="14"/>
        <v>0</v>
      </c>
      <c r="Q226" s="7"/>
    </row>
    <row r="227" spans="2:17" s="8" customFormat="1" ht="39.950000000000003" customHeight="1" x14ac:dyDescent="0.3">
      <c r="B227" s="31" t="s">
        <v>460</v>
      </c>
      <c r="C227" s="32">
        <v>44193</v>
      </c>
      <c r="D227" s="70" t="s">
        <v>461</v>
      </c>
      <c r="E227" s="45">
        <v>0</v>
      </c>
      <c r="F227" s="34">
        <v>66.11</v>
      </c>
      <c r="G227" s="35">
        <f t="shared" si="12"/>
        <v>0</v>
      </c>
      <c r="H227" s="36"/>
      <c r="I227" s="36"/>
      <c r="J227" s="37"/>
      <c r="K227" s="36"/>
      <c r="L227" s="36"/>
      <c r="M227" s="36">
        <f t="shared" si="13"/>
        <v>0</v>
      </c>
      <c r="N227" s="36"/>
      <c r="O227" s="36" t="s">
        <v>23</v>
      </c>
      <c r="P227" s="37">
        <f t="shared" si="14"/>
        <v>0</v>
      </c>
      <c r="Q227" s="7"/>
    </row>
    <row r="228" spans="2:17" s="8" customFormat="1" ht="39.950000000000003" customHeight="1" x14ac:dyDescent="0.3">
      <c r="B228" s="31" t="s">
        <v>462</v>
      </c>
      <c r="C228" s="32">
        <v>45020</v>
      </c>
      <c r="D228" s="70" t="s">
        <v>463</v>
      </c>
      <c r="E228" s="44">
        <v>0</v>
      </c>
      <c r="F228" s="34">
        <v>1829</v>
      </c>
      <c r="G228" s="35">
        <f t="shared" si="12"/>
        <v>0</v>
      </c>
      <c r="H228" s="32"/>
      <c r="I228" s="40"/>
      <c r="J228" s="37"/>
      <c r="K228" s="37">
        <f>+J228*I228</f>
        <v>0</v>
      </c>
      <c r="L228" s="36"/>
      <c r="M228" s="36">
        <f t="shared" si="13"/>
        <v>0</v>
      </c>
      <c r="N228" s="41"/>
      <c r="O228" s="36" t="s">
        <v>23</v>
      </c>
      <c r="P228" s="37">
        <f t="shared" si="14"/>
        <v>0</v>
      </c>
      <c r="Q228" s="7"/>
    </row>
    <row r="229" spans="2:17" s="8" customFormat="1" ht="39.950000000000003" customHeight="1" x14ac:dyDescent="0.3">
      <c r="B229" s="31" t="s">
        <v>464</v>
      </c>
      <c r="C229" s="50">
        <v>44193</v>
      </c>
      <c r="D229" s="70" t="s">
        <v>465</v>
      </c>
      <c r="E229" s="45">
        <v>0</v>
      </c>
      <c r="F229" s="34">
        <v>719.2</v>
      </c>
      <c r="G229" s="35">
        <f t="shared" si="12"/>
        <v>0</v>
      </c>
      <c r="H229" s="36"/>
      <c r="I229" s="36"/>
      <c r="J229" s="37"/>
      <c r="K229" s="36"/>
      <c r="L229" s="36"/>
      <c r="M229" s="36">
        <f t="shared" si="13"/>
        <v>0</v>
      </c>
      <c r="N229" s="36"/>
      <c r="O229" s="36" t="s">
        <v>23</v>
      </c>
      <c r="P229" s="37">
        <f t="shared" si="14"/>
        <v>0</v>
      </c>
      <c r="Q229" s="7"/>
    </row>
    <row r="230" spans="2:17" s="8" customFormat="1" ht="39.950000000000003" customHeight="1" x14ac:dyDescent="0.3">
      <c r="B230" s="31" t="s">
        <v>466</v>
      </c>
      <c r="C230" s="50">
        <v>44193</v>
      </c>
      <c r="D230" s="70" t="s">
        <v>467</v>
      </c>
      <c r="E230" s="45">
        <v>2</v>
      </c>
      <c r="F230" s="34">
        <v>450</v>
      </c>
      <c r="G230" s="35">
        <f t="shared" si="12"/>
        <v>900</v>
      </c>
      <c r="H230" s="36"/>
      <c r="I230" s="36"/>
      <c r="J230" s="37"/>
      <c r="K230" s="36"/>
      <c r="L230" s="36"/>
      <c r="M230" s="36">
        <f t="shared" si="13"/>
        <v>2</v>
      </c>
      <c r="N230" s="36"/>
      <c r="O230" s="36" t="s">
        <v>23</v>
      </c>
      <c r="P230" s="37">
        <f t="shared" si="14"/>
        <v>900</v>
      </c>
      <c r="Q230" s="7"/>
    </row>
    <row r="231" spans="2:17" s="8" customFormat="1" ht="39.950000000000003" customHeight="1" x14ac:dyDescent="0.3">
      <c r="B231" s="31" t="s">
        <v>468</v>
      </c>
      <c r="C231" s="32" t="s">
        <v>12</v>
      </c>
      <c r="D231" s="71" t="s">
        <v>469</v>
      </c>
      <c r="E231" s="43">
        <v>4</v>
      </c>
      <c r="F231" s="34"/>
      <c r="G231" s="35">
        <f t="shared" si="12"/>
        <v>0</v>
      </c>
      <c r="H231" s="36"/>
      <c r="I231" s="40"/>
      <c r="J231" s="37"/>
      <c r="K231" s="36"/>
      <c r="L231" s="36"/>
      <c r="M231" s="36">
        <f t="shared" si="13"/>
        <v>4</v>
      </c>
      <c r="N231" s="36"/>
      <c r="O231" s="36"/>
      <c r="P231" s="37">
        <f t="shared" si="14"/>
        <v>0</v>
      </c>
      <c r="Q231" s="7"/>
    </row>
    <row r="232" spans="2:17" s="8" customFormat="1" ht="39.950000000000003" customHeight="1" x14ac:dyDescent="0.3">
      <c r="B232" s="31" t="s">
        <v>470</v>
      </c>
      <c r="C232" s="32">
        <v>44193</v>
      </c>
      <c r="D232" s="70" t="s">
        <v>471</v>
      </c>
      <c r="E232" s="45">
        <v>2</v>
      </c>
      <c r="F232" s="34">
        <v>70</v>
      </c>
      <c r="G232" s="35">
        <f t="shared" si="12"/>
        <v>140</v>
      </c>
      <c r="H232" s="36"/>
      <c r="I232" s="36"/>
      <c r="J232" s="37"/>
      <c r="K232" s="36"/>
      <c r="L232" s="36"/>
      <c r="M232" s="36">
        <f t="shared" si="13"/>
        <v>2</v>
      </c>
      <c r="N232" s="36"/>
      <c r="O232" s="36" t="s">
        <v>23</v>
      </c>
      <c r="P232" s="37">
        <f t="shared" si="14"/>
        <v>140</v>
      </c>
      <c r="Q232" s="7"/>
    </row>
    <row r="233" spans="2:17" s="8" customFormat="1" ht="39.950000000000003" customHeight="1" x14ac:dyDescent="0.3">
      <c r="B233" s="31" t="s">
        <v>472</v>
      </c>
      <c r="C233" s="32" t="s">
        <v>12</v>
      </c>
      <c r="D233" s="70" t="s">
        <v>473</v>
      </c>
      <c r="E233" s="44">
        <v>2</v>
      </c>
      <c r="F233" s="34">
        <v>321.79000000000002</v>
      </c>
      <c r="G233" s="35">
        <f t="shared" si="12"/>
        <v>643.58000000000004</v>
      </c>
      <c r="H233" s="36"/>
      <c r="I233" s="36"/>
      <c r="J233" s="37"/>
      <c r="K233" s="36"/>
      <c r="L233" s="36"/>
      <c r="M233" s="36">
        <f t="shared" si="13"/>
        <v>2</v>
      </c>
      <c r="N233" s="36"/>
      <c r="O233" s="36" t="s">
        <v>36</v>
      </c>
      <c r="P233" s="37">
        <f t="shared" si="14"/>
        <v>643.58000000000004</v>
      </c>
      <c r="Q233" s="7"/>
    </row>
    <row r="234" spans="2:17" s="8" customFormat="1" ht="39.950000000000003" customHeight="1" x14ac:dyDescent="0.3">
      <c r="B234" s="31" t="s">
        <v>474</v>
      </c>
      <c r="C234" s="50">
        <v>44193</v>
      </c>
      <c r="D234" s="70" t="s">
        <v>475</v>
      </c>
      <c r="E234" s="44">
        <v>0</v>
      </c>
      <c r="F234" s="34">
        <v>2950</v>
      </c>
      <c r="G234" s="35">
        <f t="shared" si="12"/>
        <v>0</v>
      </c>
      <c r="H234" s="36"/>
      <c r="I234" s="36"/>
      <c r="J234" s="37"/>
      <c r="K234" s="36"/>
      <c r="L234" s="36"/>
      <c r="M234" s="36">
        <f t="shared" si="13"/>
        <v>0</v>
      </c>
      <c r="N234" s="36"/>
      <c r="O234" s="36" t="s">
        <v>23</v>
      </c>
      <c r="P234" s="37">
        <f t="shared" si="14"/>
        <v>0</v>
      </c>
      <c r="Q234" s="7"/>
    </row>
    <row r="235" spans="2:17" s="8" customFormat="1" ht="39.950000000000003" customHeight="1" x14ac:dyDescent="0.3">
      <c r="B235" s="31" t="s">
        <v>476</v>
      </c>
      <c r="C235" s="49">
        <v>44903</v>
      </c>
      <c r="D235" s="70" t="s">
        <v>477</v>
      </c>
      <c r="E235" s="33">
        <v>0</v>
      </c>
      <c r="F235" s="34">
        <v>126.8</v>
      </c>
      <c r="G235" s="35">
        <f t="shared" si="12"/>
        <v>0</v>
      </c>
      <c r="H235" s="39"/>
      <c r="I235" s="40"/>
      <c r="J235" s="37"/>
      <c r="K235" s="37">
        <f>+J235*I235</f>
        <v>0</v>
      </c>
      <c r="L235" s="36"/>
      <c r="M235" s="36">
        <f t="shared" si="13"/>
        <v>0</v>
      </c>
      <c r="N235" s="41" t="s">
        <v>17</v>
      </c>
      <c r="O235" s="36" t="s">
        <v>18</v>
      </c>
      <c r="P235" s="37">
        <f t="shared" si="14"/>
        <v>0</v>
      </c>
      <c r="Q235" s="7"/>
    </row>
    <row r="236" spans="2:17" s="8" customFormat="1" ht="39.950000000000003" customHeight="1" x14ac:dyDescent="0.3">
      <c r="B236" s="31" t="s">
        <v>478</v>
      </c>
      <c r="C236" s="49">
        <v>44903</v>
      </c>
      <c r="D236" s="70" t="s">
        <v>479</v>
      </c>
      <c r="E236" s="33">
        <v>0</v>
      </c>
      <c r="F236" s="34">
        <v>195.83</v>
      </c>
      <c r="G236" s="35">
        <f t="shared" si="12"/>
        <v>0</v>
      </c>
      <c r="H236" s="39"/>
      <c r="I236" s="40"/>
      <c r="J236" s="37"/>
      <c r="K236" s="37">
        <f>+J236*I236</f>
        <v>0</v>
      </c>
      <c r="L236" s="36"/>
      <c r="M236" s="36">
        <f t="shared" si="13"/>
        <v>0</v>
      </c>
      <c r="N236" s="41" t="s">
        <v>17</v>
      </c>
      <c r="O236" s="36" t="s">
        <v>18</v>
      </c>
      <c r="P236" s="37">
        <f t="shared" si="14"/>
        <v>0</v>
      </c>
      <c r="Q236" s="7"/>
    </row>
    <row r="237" spans="2:17" s="8" customFormat="1" ht="39.950000000000003" customHeight="1" x14ac:dyDescent="0.3">
      <c r="B237" s="31" t="s">
        <v>480</v>
      </c>
      <c r="C237" s="32" t="s">
        <v>12</v>
      </c>
      <c r="D237" s="71" t="s">
        <v>481</v>
      </c>
      <c r="E237" s="45">
        <v>4</v>
      </c>
      <c r="F237" s="46">
        <v>180</v>
      </c>
      <c r="G237" s="35">
        <f t="shared" si="12"/>
        <v>720</v>
      </c>
      <c r="H237" s="36"/>
      <c r="I237" s="36"/>
      <c r="J237" s="37"/>
      <c r="K237" s="36"/>
      <c r="L237" s="36"/>
      <c r="M237" s="36">
        <f t="shared" si="13"/>
        <v>4</v>
      </c>
      <c r="N237" s="36"/>
      <c r="O237" s="36" t="s">
        <v>36</v>
      </c>
      <c r="P237" s="37">
        <f t="shared" si="14"/>
        <v>720</v>
      </c>
      <c r="Q237" s="7"/>
    </row>
    <row r="238" spans="2:17" s="8" customFormat="1" ht="39.950000000000003" customHeight="1" x14ac:dyDescent="0.3">
      <c r="B238" s="31" t="s">
        <v>482</v>
      </c>
      <c r="C238" s="32" t="s">
        <v>12</v>
      </c>
      <c r="D238" s="71" t="s">
        <v>483</v>
      </c>
      <c r="E238" s="45">
        <v>11</v>
      </c>
      <c r="F238" s="46">
        <v>180</v>
      </c>
      <c r="G238" s="35">
        <f t="shared" si="12"/>
        <v>1980</v>
      </c>
      <c r="H238" s="36"/>
      <c r="I238" s="36"/>
      <c r="J238" s="37"/>
      <c r="K238" s="36"/>
      <c r="L238" s="36"/>
      <c r="M238" s="36">
        <f t="shared" si="13"/>
        <v>11</v>
      </c>
      <c r="N238" s="36"/>
      <c r="O238" s="36" t="s">
        <v>36</v>
      </c>
      <c r="P238" s="37">
        <f t="shared" si="14"/>
        <v>1980</v>
      </c>
      <c r="Q238" s="7"/>
    </row>
    <row r="239" spans="2:17" s="8" customFormat="1" ht="39.950000000000003" customHeight="1" x14ac:dyDescent="0.3">
      <c r="B239" s="31" t="s">
        <v>484</v>
      </c>
      <c r="C239" s="49">
        <v>44903</v>
      </c>
      <c r="D239" s="70" t="s">
        <v>485</v>
      </c>
      <c r="E239" s="33">
        <v>0</v>
      </c>
      <c r="F239" s="34">
        <v>101.33</v>
      </c>
      <c r="G239" s="35">
        <f t="shared" si="12"/>
        <v>0</v>
      </c>
      <c r="H239" s="39"/>
      <c r="I239" s="40"/>
      <c r="J239" s="37"/>
      <c r="K239" s="37">
        <f>+J239*I239</f>
        <v>0</v>
      </c>
      <c r="L239" s="36"/>
      <c r="M239" s="36">
        <f t="shared" si="13"/>
        <v>0</v>
      </c>
      <c r="N239" s="41" t="s">
        <v>17</v>
      </c>
      <c r="O239" s="36" t="s">
        <v>18</v>
      </c>
      <c r="P239" s="37">
        <f t="shared" si="14"/>
        <v>0</v>
      </c>
      <c r="Q239" s="7"/>
    </row>
    <row r="240" spans="2:17" s="10" customFormat="1" ht="39.950000000000003" customHeight="1" x14ac:dyDescent="0.3">
      <c r="B240" s="31" t="s">
        <v>486</v>
      </c>
      <c r="C240" s="49">
        <v>44903</v>
      </c>
      <c r="D240" s="70" t="s">
        <v>487</v>
      </c>
      <c r="E240" s="33">
        <v>0</v>
      </c>
      <c r="F240" s="34">
        <v>67.7</v>
      </c>
      <c r="G240" s="35">
        <f t="shared" si="12"/>
        <v>0</v>
      </c>
      <c r="H240" s="39"/>
      <c r="I240" s="40"/>
      <c r="J240" s="37"/>
      <c r="K240" s="37">
        <f>+J240*I240</f>
        <v>0</v>
      </c>
      <c r="L240" s="36"/>
      <c r="M240" s="36">
        <f t="shared" si="13"/>
        <v>0</v>
      </c>
      <c r="N240" s="41" t="s">
        <v>17</v>
      </c>
      <c r="O240" s="36" t="s">
        <v>18</v>
      </c>
      <c r="P240" s="37">
        <f t="shared" si="14"/>
        <v>0</v>
      </c>
      <c r="Q240" s="7"/>
    </row>
    <row r="241" spans="2:17" s="8" customFormat="1" ht="39.950000000000003" customHeight="1" x14ac:dyDescent="0.3">
      <c r="B241" s="31" t="s">
        <v>488</v>
      </c>
      <c r="C241" s="49">
        <v>44903</v>
      </c>
      <c r="D241" s="70" t="s">
        <v>489</v>
      </c>
      <c r="E241" s="33">
        <v>0</v>
      </c>
      <c r="F241" s="34">
        <v>79.010000000000005</v>
      </c>
      <c r="G241" s="35">
        <f t="shared" si="12"/>
        <v>0</v>
      </c>
      <c r="H241" s="39"/>
      <c r="I241" s="40"/>
      <c r="J241" s="37"/>
      <c r="K241" s="37">
        <f>+J241*I241</f>
        <v>0</v>
      </c>
      <c r="L241" s="36"/>
      <c r="M241" s="36">
        <f t="shared" si="13"/>
        <v>0</v>
      </c>
      <c r="N241" s="41" t="s">
        <v>17</v>
      </c>
      <c r="O241" s="36" t="s">
        <v>18</v>
      </c>
      <c r="P241" s="37">
        <f t="shared" si="14"/>
        <v>0</v>
      </c>
      <c r="Q241" s="7"/>
    </row>
    <row r="242" spans="2:17" s="8" customFormat="1" ht="39.950000000000003" customHeight="1" x14ac:dyDescent="0.3">
      <c r="B242" s="31" t="s">
        <v>490</v>
      </c>
      <c r="C242" s="49">
        <v>44903</v>
      </c>
      <c r="D242" s="70" t="s">
        <v>491</v>
      </c>
      <c r="E242" s="33">
        <v>0</v>
      </c>
      <c r="F242" s="34">
        <v>101.33</v>
      </c>
      <c r="G242" s="35">
        <f t="shared" si="12"/>
        <v>0</v>
      </c>
      <c r="H242" s="39"/>
      <c r="I242" s="40"/>
      <c r="J242" s="37"/>
      <c r="K242" s="37">
        <f>+J242*I242</f>
        <v>0</v>
      </c>
      <c r="L242" s="36"/>
      <c r="M242" s="36">
        <f t="shared" si="13"/>
        <v>0</v>
      </c>
      <c r="N242" s="41" t="s">
        <v>17</v>
      </c>
      <c r="O242" s="36" t="s">
        <v>18</v>
      </c>
      <c r="P242" s="37">
        <f t="shared" si="14"/>
        <v>0</v>
      </c>
      <c r="Q242" s="7"/>
    </row>
    <row r="243" spans="2:17" s="7" customFormat="1" ht="39.950000000000003" customHeight="1" x14ac:dyDescent="0.3">
      <c r="B243" s="31" t="s">
        <v>492</v>
      </c>
      <c r="C243" s="49">
        <v>44903</v>
      </c>
      <c r="D243" s="70" t="s">
        <v>493</v>
      </c>
      <c r="E243" s="33">
        <v>0</v>
      </c>
      <c r="F243" s="34">
        <v>118.15</v>
      </c>
      <c r="G243" s="35">
        <f t="shared" si="12"/>
        <v>0</v>
      </c>
      <c r="H243" s="39"/>
      <c r="I243" s="40"/>
      <c r="J243" s="37"/>
      <c r="K243" s="48">
        <f>+I243*J243</f>
        <v>0</v>
      </c>
      <c r="L243" s="36"/>
      <c r="M243" s="36">
        <f t="shared" si="13"/>
        <v>0</v>
      </c>
      <c r="N243" s="36"/>
      <c r="O243" s="36" t="s">
        <v>23</v>
      </c>
      <c r="P243" s="37">
        <f t="shared" si="14"/>
        <v>0</v>
      </c>
    </row>
    <row r="244" spans="2:17" s="7" customFormat="1" ht="39.950000000000003" customHeight="1" x14ac:dyDescent="0.3">
      <c r="B244" s="31" t="s">
        <v>494</v>
      </c>
      <c r="C244" s="49">
        <v>45273</v>
      </c>
      <c r="D244" s="70" t="s">
        <v>495</v>
      </c>
      <c r="E244" s="33">
        <v>5</v>
      </c>
      <c r="F244" s="34">
        <v>1077.52</v>
      </c>
      <c r="G244" s="35">
        <f t="shared" si="12"/>
        <v>5387.6</v>
      </c>
      <c r="H244" s="39"/>
      <c r="I244" s="40"/>
      <c r="J244" s="37"/>
      <c r="K244" s="37"/>
      <c r="L244" s="36"/>
      <c r="M244" s="36">
        <f t="shared" si="13"/>
        <v>5</v>
      </c>
      <c r="N244" s="41"/>
      <c r="O244" s="36" t="s">
        <v>14</v>
      </c>
      <c r="P244" s="37">
        <f t="shared" si="14"/>
        <v>5387.6</v>
      </c>
    </row>
    <row r="245" spans="2:17" s="7" customFormat="1" ht="39.950000000000003" customHeight="1" x14ac:dyDescent="0.3">
      <c r="B245" s="31" t="s">
        <v>496</v>
      </c>
      <c r="C245" s="50">
        <v>44193</v>
      </c>
      <c r="D245" s="70" t="s">
        <v>497</v>
      </c>
      <c r="E245" s="44">
        <v>0</v>
      </c>
      <c r="F245" s="34">
        <v>155</v>
      </c>
      <c r="G245" s="35">
        <f t="shared" si="12"/>
        <v>0</v>
      </c>
      <c r="H245" s="36"/>
      <c r="I245" s="36"/>
      <c r="J245" s="37"/>
      <c r="K245" s="36"/>
      <c r="L245" s="36"/>
      <c r="M245" s="36">
        <f t="shared" si="13"/>
        <v>0</v>
      </c>
      <c r="N245" s="36"/>
      <c r="O245" s="36" t="s">
        <v>18</v>
      </c>
      <c r="P245" s="37">
        <f t="shared" si="14"/>
        <v>0</v>
      </c>
    </row>
    <row r="246" spans="2:17" s="7" customFormat="1" ht="39.950000000000003" customHeight="1" x14ac:dyDescent="0.3">
      <c r="B246" s="31" t="s">
        <v>498</v>
      </c>
      <c r="C246" s="50">
        <v>45019</v>
      </c>
      <c r="D246" s="70" t="s">
        <v>499</v>
      </c>
      <c r="E246" s="33">
        <v>49</v>
      </c>
      <c r="F246" s="34">
        <v>1500.96</v>
      </c>
      <c r="G246" s="35">
        <f t="shared" si="12"/>
        <v>73547.040000000008</v>
      </c>
      <c r="H246" s="32"/>
      <c r="I246" s="40"/>
      <c r="J246" s="47"/>
      <c r="K246" s="37">
        <f>+J246*I246</f>
        <v>0</v>
      </c>
      <c r="L246" s="36"/>
      <c r="M246" s="36">
        <f t="shared" si="13"/>
        <v>49</v>
      </c>
      <c r="N246" s="41"/>
      <c r="O246" s="36" t="s">
        <v>18</v>
      </c>
      <c r="P246" s="37">
        <f t="shared" si="14"/>
        <v>73547.040000000008</v>
      </c>
    </row>
    <row r="247" spans="2:17" s="7" customFormat="1" ht="39.950000000000003" customHeight="1" x14ac:dyDescent="0.3">
      <c r="B247" s="31" t="s">
        <v>500</v>
      </c>
      <c r="C247" s="49">
        <v>44903</v>
      </c>
      <c r="D247" s="70" t="s">
        <v>501</v>
      </c>
      <c r="E247" s="33">
        <v>38</v>
      </c>
      <c r="F247" s="34">
        <v>116.53</v>
      </c>
      <c r="G247" s="35">
        <f t="shared" si="12"/>
        <v>4428.1400000000003</v>
      </c>
      <c r="H247" s="39"/>
      <c r="I247" s="40"/>
      <c r="J247" s="37"/>
      <c r="K247" s="37">
        <f>+J247*I247</f>
        <v>0</v>
      </c>
      <c r="L247" s="36">
        <v>6</v>
      </c>
      <c r="M247" s="36">
        <f t="shared" si="13"/>
        <v>32</v>
      </c>
      <c r="N247" s="41" t="s">
        <v>17</v>
      </c>
      <c r="O247" s="36" t="s">
        <v>18</v>
      </c>
      <c r="P247" s="37">
        <f t="shared" si="14"/>
        <v>3728.96</v>
      </c>
    </row>
    <row r="248" spans="2:17" s="7" customFormat="1" ht="39.950000000000003" customHeight="1" x14ac:dyDescent="0.3">
      <c r="B248" s="31" t="s">
        <v>502</v>
      </c>
      <c r="C248" s="50">
        <v>44777</v>
      </c>
      <c r="D248" s="70" t="s">
        <v>503</v>
      </c>
      <c r="E248" s="44">
        <v>0</v>
      </c>
      <c r="F248" s="34">
        <v>71.95</v>
      </c>
      <c r="G248" s="35">
        <f t="shared" si="12"/>
        <v>0</v>
      </c>
      <c r="H248" s="36"/>
      <c r="I248" s="36"/>
      <c r="J248" s="37"/>
      <c r="K248" s="36"/>
      <c r="L248" s="36"/>
      <c r="M248" s="36">
        <f t="shared" si="13"/>
        <v>0</v>
      </c>
      <c r="N248" s="36"/>
      <c r="O248" s="36" t="s">
        <v>18</v>
      </c>
      <c r="P248" s="37">
        <f t="shared" si="14"/>
        <v>0</v>
      </c>
    </row>
    <row r="249" spans="2:17" s="7" customFormat="1" ht="39.950000000000003" customHeight="1" x14ac:dyDescent="0.3">
      <c r="B249" s="31" t="s">
        <v>504</v>
      </c>
      <c r="C249" s="49" t="s">
        <v>12</v>
      </c>
      <c r="D249" s="70" t="s">
        <v>505</v>
      </c>
      <c r="E249" s="33">
        <v>4</v>
      </c>
      <c r="F249" s="34">
        <v>195</v>
      </c>
      <c r="G249" s="35">
        <f t="shared" si="12"/>
        <v>780</v>
      </c>
      <c r="H249" s="39"/>
      <c r="I249" s="40"/>
      <c r="J249" s="37"/>
      <c r="K249" s="37"/>
      <c r="L249" s="36"/>
      <c r="M249" s="36">
        <f t="shared" si="13"/>
        <v>4</v>
      </c>
      <c r="N249" s="41"/>
      <c r="O249" s="36" t="s">
        <v>14</v>
      </c>
      <c r="P249" s="37">
        <f t="shared" si="14"/>
        <v>780</v>
      </c>
    </row>
    <row r="250" spans="2:17" s="8" customFormat="1" ht="39.950000000000003" customHeight="1" x14ac:dyDescent="0.3">
      <c r="B250" s="31" t="s">
        <v>506</v>
      </c>
      <c r="C250" s="50">
        <v>44193</v>
      </c>
      <c r="D250" s="70" t="s">
        <v>507</v>
      </c>
      <c r="E250" s="44">
        <v>0</v>
      </c>
      <c r="F250" s="34">
        <v>190.68</v>
      </c>
      <c r="G250" s="35">
        <f t="shared" si="12"/>
        <v>0</v>
      </c>
      <c r="H250" s="36"/>
      <c r="I250" s="36"/>
      <c r="J250" s="37"/>
      <c r="K250" s="36"/>
      <c r="L250" s="36"/>
      <c r="M250" s="36">
        <f t="shared" si="13"/>
        <v>0</v>
      </c>
      <c r="N250" s="36"/>
      <c r="O250" s="36" t="s">
        <v>23</v>
      </c>
      <c r="P250" s="37">
        <f t="shared" si="14"/>
        <v>0</v>
      </c>
      <c r="Q250" s="7"/>
    </row>
    <row r="251" spans="2:17" s="8" customFormat="1" ht="39.950000000000003" customHeight="1" x14ac:dyDescent="0.3">
      <c r="B251" s="31" t="s">
        <v>508</v>
      </c>
      <c r="C251" s="50">
        <v>45210</v>
      </c>
      <c r="D251" s="70" t="s">
        <v>509</v>
      </c>
      <c r="E251" s="44">
        <v>0</v>
      </c>
      <c r="F251" s="34">
        <v>236</v>
      </c>
      <c r="G251" s="35">
        <f t="shared" si="12"/>
        <v>0</v>
      </c>
      <c r="H251" s="36"/>
      <c r="I251" s="36"/>
      <c r="J251" s="37"/>
      <c r="K251" s="36"/>
      <c r="L251" s="36"/>
      <c r="M251" s="36">
        <f t="shared" si="13"/>
        <v>0</v>
      </c>
      <c r="N251" s="36"/>
      <c r="O251" s="36"/>
      <c r="P251" s="37">
        <f t="shared" si="14"/>
        <v>0</v>
      </c>
      <c r="Q251" s="7"/>
    </row>
    <row r="252" spans="2:17" s="7" customFormat="1" ht="39.950000000000003" customHeight="1" x14ac:dyDescent="0.3">
      <c r="B252" s="31" t="s">
        <v>510</v>
      </c>
      <c r="C252" s="50">
        <v>45210</v>
      </c>
      <c r="D252" s="70" t="s">
        <v>511</v>
      </c>
      <c r="E252" s="44">
        <v>0</v>
      </c>
      <c r="F252" s="34">
        <v>236</v>
      </c>
      <c r="G252" s="35">
        <f t="shared" si="12"/>
        <v>0</v>
      </c>
      <c r="H252" s="36"/>
      <c r="I252" s="36"/>
      <c r="J252" s="37"/>
      <c r="K252" s="36"/>
      <c r="L252" s="36"/>
      <c r="M252" s="36">
        <f t="shared" si="13"/>
        <v>0</v>
      </c>
      <c r="N252" s="36"/>
      <c r="O252" s="36"/>
      <c r="P252" s="37">
        <f t="shared" si="14"/>
        <v>0</v>
      </c>
    </row>
    <row r="253" spans="2:17" s="10" customFormat="1" ht="39.950000000000003" customHeight="1" x14ac:dyDescent="0.3">
      <c r="B253" s="31" t="s">
        <v>512</v>
      </c>
      <c r="C253" s="50">
        <v>44851</v>
      </c>
      <c r="D253" s="70" t="s">
        <v>513</v>
      </c>
      <c r="E253" s="44">
        <v>9</v>
      </c>
      <c r="F253" s="34">
        <v>1187.08</v>
      </c>
      <c r="G253" s="35">
        <f t="shared" si="12"/>
        <v>10683.72</v>
      </c>
      <c r="H253" s="39"/>
      <c r="I253" s="36"/>
      <c r="J253" s="37"/>
      <c r="K253" s="48">
        <f>+I253*J253</f>
        <v>0</v>
      </c>
      <c r="L253" s="36"/>
      <c r="M253" s="36">
        <f t="shared" si="13"/>
        <v>9</v>
      </c>
      <c r="N253" s="36"/>
      <c r="O253" s="36" t="s">
        <v>18</v>
      </c>
      <c r="P253" s="37">
        <f t="shared" si="14"/>
        <v>10683.72</v>
      </c>
      <c r="Q253" s="7"/>
    </row>
    <row r="254" spans="2:17" s="8" customFormat="1" ht="39.950000000000003" customHeight="1" x14ac:dyDescent="0.3">
      <c r="B254" s="31" t="s">
        <v>514</v>
      </c>
      <c r="C254" s="50" t="s">
        <v>12</v>
      </c>
      <c r="D254" s="70" t="s">
        <v>515</v>
      </c>
      <c r="E254" s="44">
        <v>1</v>
      </c>
      <c r="F254" s="34"/>
      <c r="G254" s="35">
        <f t="shared" si="12"/>
        <v>0</v>
      </c>
      <c r="H254" s="36"/>
      <c r="I254" s="36"/>
      <c r="J254" s="37"/>
      <c r="K254" s="36"/>
      <c r="L254" s="36"/>
      <c r="M254" s="36">
        <f t="shared" si="13"/>
        <v>1</v>
      </c>
      <c r="N254" s="36"/>
      <c r="O254" s="36" t="s">
        <v>14</v>
      </c>
      <c r="P254" s="37">
        <f t="shared" si="14"/>
        <v>0</v>
      </c>
      <c r="Q254" s="7"/>
    </row>
    <row r="255" spans="2:17" s="8" customFormat="1" ht="39.950000000000003" customHeight="1" x14ac:dyDescent="0.3">
      <c r="B255" s="31" t="s">
        <v>516</v>
      </c>
      <c r="C255" s="50" t="s">
        <v>12</v>
      </c>
      <c r="D255" s="70" t="s">
        <v>517</v>
      </c>
      <c r="E255" s="44">
        <v>7</v>
      </c>
      <c r="F255" s="34">
        <v>1099</v>
      </c>
      <c r="G255" s="35">
        <f t="shared" si="12"/>
        <v>7693</v>
      </c>
      <c r="H255" s="36"/>
      <c r="I255" s="36"/>
      <c r="J255" s="37"/>
      <c r="K255" s="36"/>
      <c r="L255" s="36"/>
      <c r="M255" s="36">
        <f t="shared" si="13"/>
        <v>7</v>
      </c>
      <c r="N255" s="36"/>
      <c r="O255" s="36"/>
      <c r="P255" s="37">
        <f t="shared" si="14"/>
        <v>7693</v>
      </c>
      <c r="Q255" s="7"/>
    </row>
    <row r="256" spans="2:17" s="8" customFormat="1" ht="39.950000000000003" customHeight="1" x14ac:dyDescent="0.3">
      <c r="B256" s="31" t="s">
        <v>518</v>
      </c>
      <c r="C256" s="50" t="s">
        <v>12</v>
      </c>
      <c r="D256" s="70" t="s">
        <v>519</v>
      </c>
      <c r="E256" s="44">
        <v>3</v>
      </c>
      <c r="F256" s="34">
        <v>1400</v>
      </c>
      <c r="G256" s="35">
        <f t="shared" si="12"/>
        <v>4200</v>
      </c>
      <c r="H256" s="36"/>
      <c r="I256" s="36"/>
      <c r="J256" s="37"/>
      <c r="K256" s="36"/>
      <c r="L256" s="36"/>
      <c r="M256" s="36">
        <f t="shared" si="13"/>
        <v>3</v>
      </c>
      <c r="N256" s="36"/>
      <c r="O256" s="36"/>
      <c r="P256" s="37">
        <f t="shared" si="14"/>
        <v>4200</v>
      </c>
      <c r="Q256" s="7"/>
    </row>
    <row r="257" spans="2:17" s="8" customFormat="1" ht="39.950000000000003" customHeight="1" x14ac:dyDescent="0.3">
      <c r="B257" s="31" t="s">
        <v>520</v>
      </c>
      <c r="C257" s="50">
        <v>44193</v>
      </c>
      <c r="D257" s="70" t="s">
        <v>521</v>
      </c>
      <c r="E257" s="44">
        <v>6</v>
      </c>
      <c r="F257" s="34">
        <v>1400</v>
      </c>
      <c r="G257" s="35">
        <f t="shared" si="12"/>
        <v>8400</v>
      </c>
      <c r="H257" s="36"/>
      <c r="I257" s="36"/>
      <c r="J257" s="37"/>
      <c r="K257" s="36"/>
      <c r="L257" s="36"/>
      <c r="M257" s="36">
        <f t="shared" si="13"/>
        <v>6</v>
      </c>
      <c r="N257" s="36"/>
      <c r="O257" s="36" t="s">
        <v>18</v>
      </c>
      <c r="P257" s="37">
        <f t="shared" si="14"/>
        <v>8400</v>
      </c>
      <c r="Q257" s="7"/>
    </row>
    <row r="258" spans="2:17" s="7" customFormat="1" ht="39.950000000000003" customHeight="1" x14ac:dyDescent="0.3">
      <c r="B258" s="31" t="s">
        <v>522</v>
      </c>
      <c r="C258" s="50">
        <v>44456</v>
      </c>
      <c r="D258" s="70" t="s">
        <v>523</v>
      </c>
      <c r="E258" s="44">
        <v>2</v>
      </c>
      <c r="F258" s="34">
        <v>1099</v>
      </c>
      <c r="G258" s="35">
        <f t="shared" si="12"/>
        <v>2198</v>
      </c>
      <c r="H258" s="36"/>
      <c r="I258" s="36"/>
      <c r="J258" s="37"/>
      <c r="K258" s="36"/>
      <c r="L258" s="36"/>
      <c r="M258" s="36">
        <f t="shared" si="13"/>
        <v>2</v>
      </c>
      <c r="N258" s="36"/>
      <c r="O258" s="36" t="s">
        <v>18</v>
      </c>
      <c r="P258" s="37">
        <f t="shared" si="14"/>
        <v>2198</v>
      </c>
    </row>
    <row r="259" spans="2:17" s="7" customFormat="1" ht="39.950000000000003" customHeight="1" x14ac:dyDescent="0.3">
      <c r="B259" s="31" t="s">
        <v>524</v>
      </c>
      <c r="C259" s="50">
        <v>44456</v>
      </c>
      <c r="D259" s="70" t="s">
        <v>525</v>
      </c>
      <c r="E259" s="44">
        <v>9</v>
      </c>
      <c r="F259" s="34">
        <v>4000</v>
      </c>
      <c r="G259" s="35">
        <f t="shared" si="12"/>
        <v>36000</v>
      </c>
      <c r="H259" s="36"/>
      <c r="I259" s="36"/>
      <c r="J259" s="37"/>
      <c r="K259" s="36"/>
      <c r="L259" s="36">
        <v>6</v>
      </c>
      <c r="M259" s="36">
        <f t="shared" si="13"/>
        <v>3</v>
      </c>
      <c r="N259" s="36"/>
      <c r="O259" s="36" t="s">
        <v>18</v>
      </c>
      <c r="P259" s="37">
        <f t="shared" si="14"/>
        <v>12000</v>
      </c>
    </row>
    <row r="260" spans="2:17" s="7" customFormat="1" ht="39.950000000000003" customHeight="1" x14ac:dyDescent="0.3">
      <c r="B260" s="31" t="s">
        <v>526</v>
      </c>
      <c r="C260" s="50" t="s">
        <v>12</v>
      </c>
      <c r="D260" s="70" t="s">
        <v>527</v>
      </c>
      <c r="E260" s="44">
        <v>1</v>
      </c>
      <c r="F260" s="34">
        <v>1400</v>
      </c>
      <c r="G260" s="35">
        <f t="shared" si="12"/>
        <v>1400</v>
      </c>
      <c r="H260" s="36"/>
      <c r="I260" s="36"/>
      <c r="J260" s="37"/>
      <c r="K260" s="36"/>
      <c r="L260" s="36"/>
      <c r="M260" s="36">
        <f t="shared" si="13"/>
        <v>1</v>
      </c>
      <c r="N260" s="36"/>
      <c r="O260" s="36"/>
      <c r="P260" s="37">
        <f t="shared" si="14"/>
        <v>1400</v>
      </c>
    </row>
    <row r="261" spans="2:17" s="7" customFormat="1" ht="39.950000000000003" customHeight="1" x14ac:dyDescent="0.3">
      <c r="B261" s="31" t="s">
        <v>528</v>
      </c>
      <c r="C261" s="50" t="s">
        <v>12</v>
      </c>
      <c r="D261" s="70" t="s">
        <v>529</v>
      </c>
      <c r="E261" s="44">
        <v>2</v>
      </c>
      <c r="F261" s="34">
        <v>1400</v>
      </c>
      <c r="G261" s="35">
        <f t="shared" si="12"/>
        <v>2800</v>
      </c>
      <c r="H261" s="36"/>
      <c r="I261" s="36"/>
      <c r="J261" s="37"/>
      <c r="K261" s="36"/>
      <c r="L261" s="36"/>
      <c r="M261" s="36">
        <f t="shared" si="13"/>
        <v>2</v>
      </c>
      <c r="N261" s="36"/>
      <c r="O261" s="36"/>
      <c r="P261" s="37">
        <f t="shared" si="14"/>
        <v>2800</v>
      </c>
    </row>
    <row r="262" spans="2:17" s="7" customFormat="1" ht="39.950000000000003" customHeight="1" x14ac:dyDescent="0.3">
      <c r="B262" s="31" t="s">
        <v>530</v>
      </c>
      <c r="C262" s="50">
        <v>44193</v>
      </c>
      <c r="D262" s="70" t="s">
        <v>531</v>
      </c>
      <c r="E262" s="44">
        <v>10</v>
      </c>
      <c r="F262" s="34">
        <v>1400</v>
      </c>
      <c r="G262" s="35">
        <f t="shared" si="12"/>
        <v>14000</v>
      </c>
      <c r="H262" s="36"/>
      <c r="I262" s="36"/>
      <c r="J262" s="37"/>
      <c r="K262" s="36"/>
      <c r="L262" s="36"/>
      <c r="M262" s="36">
        <f t="shared" si="13"/>
        <v>10</v>
      </c>
      <c r="N262" s="36"/>
      <c r="O262" s="36" t="s">
        <v>18</v>
      </c>
      <c r="P262" s="37">
        <f t="shared" si="14"/>
        <v>14000</v>
      </c>
    </row>
    <row r="263" spans="2:17" s="8" customFormat="1" ht="39.950000000000003" customHeight="1" x14ac:dyDescent="0.3">
      <c r="B263" s="31" t="s">
        <v>532</v>
      </c>
      <c r="C263" s="52" t="s">
        <v>330</v>
      </c>
      <c r="D263" s="74" t="s">
        <v>533</v>
      </c>
      <c r="E263" s="54">
        <v>44</v>
      </c>
      <c r="F263" s="34">
        <v>28</v>
      </c>
      <c r="G263" s="35">
        <f t="shared" si="12"/>
        <v>1232</v>
      </c>
      <c r="H263" s="36"/>
      <c r="I263" s="36"/>
      <c r="J263" s="37"/>
      <c r="K263" s="36"/>
      <c r="L263" s="36"/>
      <c r="M263" s="36">
        <f t="shared" si="13"/>
        <v>44</v>
      </c>
      <c r="N263" s="36"/>
      <c r="O263" s="36" t="s">
        <v>88</v>
      </c>
      <c r="P263" s="37">
        <f t="shared" si="14"/>
        <v>1232</v>
      </c>
      <c r="Q263" s="7"/>
    </row>
    <row r="264" spans="2:17" s="8" customFormat="1" ht="39.950000000000003" customHeight="1" x14ac:dyDescent="0.3">
      <c r="B264" s="31" t="s">
        <v>534</v>
      </c>
      <c r="C264" s="31" t="s">
        <v>330</v>
      </c>
      <c r="D264" s="74" t="s">
        <v>535</v>
      </c>
      <c r="E264" s="54">
        <v>41</v>
      </c>
      <c r="F264" s="34">
        <v>28</v>
      </c>
      <c r="G264" s="35">
        <f t="shared" si="12"/>
        <v>1148</v>
      </c>
      <c r="H264" s="36"/>
      <c r="I264" s="36"/>
      <c r="J264" s="37"/>
      <c r="K264" s="36"/>
      <c r="L264" s="36"/>
      <c r="M264" s="36">
        <f t="shared" si="13"/>
        <v>41</v>
      </c>
      <c r="N264" s="36"/>
      <c r="O264" s="36"/>
      <c r="P264" s="37">
        <f t="shared" si="14"/>
        <v>1148</v>
      </c>
      <c r="Q264" s="7"/>
    </row>
    <row r="265" spans="2:17" s="8" customFormat="1" ht="39.950000000000003" customHeight="1" x14ac:dyDescent="0.3">
      <c r="B265" s="31" t="s">
        <v>536</v>
      </c>
      <c r="C265" s="31" t="s">
        <v>537</v>
      </c>
      <c r="D265" s="70" t="s">
        <v>538</v>
      </c>
      <c r="E265" s="44">
        <v>7</v>
      </c>
      <c r="F265" s="46">
        <v>85</v>
      </c>
      <c r="G265" s="35">
        <f t="shared" ref="G265:G328" si="15">E265*F265</f>
        <v>595</v>
      </c>
      <c r="H265" s="36"/>
      <c r="I265" s="36"/>
      <c r="J265" s="37"/>
      <c r="K265" s="36"/>
      <c r="L265" s="36"/>
      <c r="M265" s="36">
        <f t="shared" ref="M265:M328" si="16">+E265+I265-L265</f>
        <v>7</v>
      </c>
      <c r="N265" s="36"/>
      <c r="O265" s="36" t="s">
        <v>23</v>
      </c>
      <c r="P265" s="37">
        <f t="shared" ref="P265:P328" si="17">+F265*M265</f>
        <v>595</v>
      </c>
      <c r="Q265" s="7"/>
    </row>
    <row r="266" spans="2:17" s="7" customFormat="1" ht="39.950000000000003" customHeight="1" x14ac:dyDescent="0.3">
      <c r="B266" s="31" t="s">
        <v>539</v>
      </c>
      <c r="C266" s="31" t="s">
        <v>12</v>
      </c>
      <c r="D266" s="70" t="s">
        <v>540</v>
      </c>
      <c r="E266" s="44">
        <v>2</v>
      </c>
      <c r="F266" s="46">
        <v>85</v>
      </c>
      <c r="G266" s="35">
        <f t="shared" si="15"/>
        <v>170</v>
      </c>
      <c r="H266" s="36"/>
      <c r="I266" s="36"/>
      <c r="J266" s="37"/>
      <c r="K266" s="36"/>
      <c r="L266" s="36"/>
      <c r="M266" s="36">
        <f t="shared" si="16"/>
        <v>2</v>
      </c>
      <c r="N266" s="36"/>
      <c r="O266" s="36"/>
      <c r="P266" s="37">
        <f t="shared" si="17"/>
        <v>170</v>
      </c>
    </row>
    <row r="267" spans="2:17" s="7" customFormat="1" ht="39.950000000000003" customHeight="1" x14ac:dyDescent="0.3">
      <c r="B267" s="31" t="s">
        <v>541</v>
      </c>
      <c r="C267" s="32">
        <v>44193</v>
      </c>
      <c r="D267" s="71" t="s">
        <v>542</v>
      </c>
      <c r="E267" s="43">
        <v>0</v>
      </c>
      <c r="F267" s="34">
        <v>550</v>
      </c>
      <c r="G267" s="35">
        <f t="shared" si="15"/>
        <v>0</v>
      </c>
      <c r="H267" s="36"/>
      <c r="I267" s="36"/>
      <c r="J267" s="37"/>
      <c r="K267" s="36"/>
      <c r="L267" s="36"/>
      <c r="M267" s="36">
        <f t="shared" si="16"/>
        <v>0</v>
      </c>
      <c r="N267" s="36"/>
      <c r="O267" s="36" t="s">
        <v>23</v>
      </c>
      <c r="P267" s="37">
        <f t="shared" si="17"/>
        <v>0</v>
      </c>
    </row>
    <row r="268" spans="2:17" s="7" customFormat="1" ht="39.950000000000003" customHeight="1" x14ac:dyDescent="0.3">
      <c r="B268" s="31" t="s">
        <v>543</v>
      </c>
      <c r="C268" s="32">
        <v>44193</v>
      </c>
      <c r="D268" s="71" t="s">
        <v>544</v>
      </c>
      <c r="E268" s="43">
        <v>0</v>
      </c>
      <c r="F268" s="34">
        <v>60</v>
      </c>
      <c r="G268" s="35">
        <f t="shared" si="15"/>
        <v>0</v>
      </c>
      <c r="H268" s="36"/>
      <c r="I268" s="36"/>
      <c r="J268" s="37"/>
      <c r="K268" s="36"/>
      <c r="L268" s="36"/>
      <c r="M268" s="36">
        <f t="shared" si="16"/>
        <v>0</v>
      </c>
      <c r="N268" s="36"/>
      <c r="O268" s="36" t="s">
        <v>18</v>
      </c>
      <c r="P268" s="37">
        <f t="shared" si="17"/>
        <v>0</v>
      </c>
    </row>
    <row r="269" spans="2:17" s="7" customFormat="1" ht="39.950000000000003" customHeight="1" x14ac:dyDescent="0.3">
      <c r="B269" s="31" t="s">
        <v>545</v>
      </c>
      <c r="C269" s="50">
        <v>45111</v>
      </c>
      <c r="D269" s="71" t="s">
        <v>546</v>
      </c>
      <c r="E269" s="33">
        <v>0</v>
      </c>
      <c r="F269" s="34">
        <v>462.01</v>
      </c>
      <c r="G269" s="35">
        <f t="shared" si="15"/>
        <v>0</v>
      </c>
      <c r="H269" s="39"/>
      <c r="I269" s="40"/>
      <c r="J269" s="47"/>
      <c r="K269" s="37">
        <f>+J269*I269</f>
        <v>0</v>
      </c>
      <c r="L269" s="36"/>
      <c r="M269" s="36">
        <f t="shared" si="16"/>
        <v>0</v>
      </c>
      <c r="N269" s="41"/>
      <c r="O269" s="36"/>
      <c r="P269" s="37">
        <f t="shared" si="17"/>
        <v>0</v>
      </c>
    </row>
    <row r="270" spans="2:17" s="7" customFormat="1" ht="39.950000000000003" customHeight="1" x14ac:dyDescent="0.3">
      <c r="B270" s="31" t="s">
        <v>547</v>
      </c>
      <c r="C270" s="31" t="s">
        <v>12</v>
      </c>
      <c r="D270" s="70" t="s">
        <v>548</v>
      </c>
      <c r="E270" s="44">
        <v>12</v>
      </c>
      <c r="F270" s="46">
        <v>115</v>
      </c>
      <c r="G270" s="35">
        <f t="shared" si="15"/>
        <v>1380</v>
      </c>
      <c r="H270" s="36"/>
      <c r="I270" s="36"/>
      <c r="J270" s="37"/>
      <c r="K270" s="36"/>
      <c r="L270" s="36"/>
      <c r="M270" s="36">
        <f t="shared" si="16"/>
        <v>12</v>
      </c>
      <c r="N270" s="36"/>
      <c r="O270" s="36" t="s">
        <v>36</v>
      </c>
      <c r="P270" s="37">
        <f t="shared" si="17"/>
        <v>1380</v>
      </c>
    </row>
    <row r="271" spans="2:17" s="7" customFormat="1" ht="39.950000000000003" customHeight="1" x14ac:dyDescent="0.3">
      <c r="B271" s="31" t="s">
        <v>549</v>
      </c>
      <c r="C271" s="50">
        <v>45019</v>
      </c>
      <c r="D271" s="70" t="s">
        <v>550</v>
      </c>
      <c r="E271" s="33">
        <v>95</v>
      </c>
      <c r="F271" s="34">
        <v>154.51</v>
      </c>
      <c r="G271" s="35">
        <f t="shared" si="15"/>
        <v>14678.449999999999</v>
      </c>
      <c r="H271" s="32"/>
      <c r="I271" s="40"/>
      <c r="J271" s="47"/>
      <c r="K271" s="37">
        <f>+J271*I271</f>
        <v>0</v>
      </c>
      <c r="L271" s="36"/>
      <c r="M271" s="36">
        <f t="shared" si="16"/>
        <v>95</v>
      </c>
      <c r="N271" s="41"/>
      <c r="O271" s="36" t="s">
        <v>18</v>
      </c>
      <c r="P271" s="37">
        <f t="shared" si="17"/>
        <v>14678.449999999999</v>
      </c>
    </row>
    <row r="272" spans="2:17" s="7" customFormat="1" ht="39.950000000000003" customHeight="1" x14ac:dyDescent="0.3">
      <c r="B272" s="31" t="s">
        <v>551</v>
      </c>
      <c r="C272" s="50">
        <v>45019</v>
      </c>
      <c r="D272" s="70" t="s">
        <v>552</v>
      </c>
      <c r="E272" s="44">
        <v>20</v>
      </c>
      <c r="F272" s="34">
        <v>115.53</v>
      </c>
      <c r="G272" s="35">
        <f t="shared" si="15"/>
        <v>2310.6</v>
      </c>
      <c r="H272" s="36"/>
      <c r="I272" s="36"/>
      <c r="J272" s="37"/>
      <c r="K272" s="36"/>
      <c r="L272" s="36">
        <v>2</v>
      </c>
      <c r="M272" s="36">
        <f t="shared" si="16"/>
        <v>18</v>
      </c>
      <c r="N272" s="36"/>
      <c r="O272" s="36" t="s">
        <v>18</v>
      </c>
      <c r="P272" s="37">
        <f t="shared" si="17"/>
        <v>2079.54</v>
      </c>
    </row>
    <row r="273" spans="2:17" s="8" customFormat="1" ht="39.950000000000003" customHeight="1" x14ac:dyDescent="0.3">
      <c r="B273" s="31" t="s">
        <v>553</v>
      </c>
      <c r="C273" s="50" t="s">
        <v>12</v>
      </c>
      <c r="D273" s="70" t="s">
        <v>554</v>
      </c>
      <c r="E273" s="44">
        <v>2</v>
      </c>
      <c r="F273" s="34">
        <v>445</v>
      </c>
      <c r="G273" s="35">
        <f t="shared" si="15"/>
        <v>890</v>
      </c>
      <c r="H273" s="36"/>
      <c r="I273" s="36"/>
      <c r="J273" s="37"/>
      <c r="K273" s="36"/>
      <c r="L273" s="36"/>
      <c r="M273" s="36">
        <f t="shared" si="16"/>
        <v>2</v>
      </c>
      <c r="N273" s="36"/>
      <c r="O273" s="36" t="s">
        <v>151</v>
      </c>
      <c r="P273" s="37">
        <f t="shared" si="17"/>
        <v>890</v>
      </c>
      <c r="Q273" s="7"/>
    </row>
    <row r="274" spans="2:17" s="8" customFormat="1" ht="39.950000000000003" customHeight="1" x14ac:dyDescent="0.3">
      <c r="B274" s="31" t="s">
        <v>555</v>
      </c>
      <c r="C274" s="50">
        <v>44656</v>
      </c>
      <c r="D274" s="70" t="s">
        <v>556</v>
      </c>
      <c r="E274" s="44">
        <v>3</v>
      </c>
      <c r="F274" s="34">
        <v>128.62</v>
      </c>
      <c r="G274" s="35">
        <f t="shared" si="15"/>
        <v>385.86</v>
      </c>
      <c r="H274" s="36"/>
      <c r="I274" s="36"/>
      <c r="J274" s="37"/>
      <c r="K274" s="36"/>
      <c r="L274" s="36"/>
      <c r="M274" s="36">
        <f t="shared" si="16"/>
        <v>3</v>
      </c>
      <c r="N274" s="36"/>
      <c r="O274" s="36" t="s">
        <v>18</v>
      </c>
      <c r="P274" s="37">
        <f t="shared" si="17"/>
        <v>385.86</v>
      </c>
      <c r="Q274" s="7"/>
    </row>
    <row r="275" spans="2:17" s="8" customFormat="1" ht="39.950000000000003" customHeight="1" x14ac:dyDescent="0.3">
      <c r="B275" s="31" t="s">
        <v>557</v>
      </c>
      <c r="C275" s="50">
        <v>44659</v>
      </c>
      <c r="D275" s="70" t="s">
        <v>558</v>
      </c>
      <c r="E275" s="43">
        <v>30</v>
      </c>
      <c r="F275" s="34">
        <v>325</v>
      </c>
      <c r="G275" s="35">
        <f t="shared" si="15"/>
        <v>9750</v>
      </c>
      <c r="H275" s="36"/>
      <c r="I275" s="36"/>
      <c r="J275" s="37"/>
      <c r="K275" s="36"/>
      <c r="L275" s="36"/>
      <c r="M275" s="36">
        <f t="shared" si="16"/>
        <v>30</v>
      </c>
      <c r="N275" s="36"/>
      <c r="O275" s="36" t="s">
        <v>18</v>
      </c>
      <c r="P275" s="37">
        <f t="shared" si="17"/>
        <v>9750</v>
      </c>
      <c r="Q275" s="7"/>
    </row>
    <row r="276" spans="2:17" s="8" customFormat="1" ht="39.950000000000003" customHeight="1" x14ac:dyDescent="0.3">
      <c r="B276" s="31" t="s">
        <v>559</v>
      </c>
      <c r="C276" s="49">
        <v>45111</v>
      </c>
      <c r="D276" s="70" t="s">
        <v>560</v>
      </c>
      <c r="E276" s="33">
        <v>3</v>
      </c>
      <c r="F276" s="34">
        <v>141.6</v>
      </c>
      <c r="G276" s="35">
        <f t="shared" si="15"/>
        <v>424.79999999999995</v>
      </c>
      <c r="H276" s="39"/>
      <c r="I276" s="40"/>
      <c r="J276" s="37"/>
      <c r="K276" s="48">
        <f>+I276*J276</f>
        <v>0</v>
      </c>
      <c r="L276" s="36"/>
      <c r="M276" s="36">
        <f t="shared" si="16"/>
        <v>3</v>
      </c>
      <c r="N276" s="41"/>
      <c r="O276" s="36"/>
      <c r="P276" s="37">
        <f t="shared" si="17"/>
        <v>424.79999999999995</v>
      </c>
      <c r="Q276" s="7"/>
    </row>
    <row r="277" spans="2:17" s="8" customFormat="1" ht="39.950000000000003" customHeight="1" x14ac:dyDescent="0.3">
      <c r="B277" s="31" t="s">
        <v>561</v>
      </c>
      <c r="C277" s="49">
        <v>44851</v>
      </c>
      <c r="D277" s="70" t="s">
        <v>562</v>
      </c>
      <c r="E277" s="33">
        <v>0</v>
      </c>
      <c r="F277" s="34">
        <v>40.119999999999997</v>
      </c>
      <c r="G277" s="35">
        <f t="shared" si="15"/>
        <v>0</v>
      </c>
      <c r="H277" s="39"/>
      <c r="I277" s="40"/>
      <c r="J277" s="37"/>
      <c r="K277" s="48">
        <f>+I277*J277</f>
        <v>0</v>
      </c>
      <c r="L277" s="36"/>
      <c r="M277" s="36">
        <f t="shared" si="16"/>
        <v>0</v>
      </c>
      <c r="N277" s="41"/>
      <c r="O277" s="36"/>
      <c r="P277" s="37">
        <f t="shared" si="17"/>
        <v>0</v>
      </c>
      <c r="Q277" s="7"/>
    </row>
    <row r="278" spans="2:17" s="8" customFormat="1" ht="39.950000000000003" customHeight="1" x14ac:dyDescent="0.3">
      <c r="B278" s="31" t="s">
        <v>563</v>
      </c>
      <c r="C278" s="31" t="s">
        <v>12</v>
      </c>
      <c r="D278" s="70" t="s">
        <v>564</v>
      </c>
      <c r="E278" s="44">
        <v>1</v>
      </c>
      <c r="F278" s="46"/>
      <c r="G278" s="35">
        <f t="shared" si="15"/>
        <v>0</v>
      </c>
      <c r="H278" s="36"/>
      <c r="I278" s="36"/>
      <c r="J278" s="37"/>
      <c r="K278" s="36"/>
      <c r="L278" s="36"/>
      <c r="M278" s="36">
        <f t="shared" si="16"/>
        <v>1</v>
      </c>
      <c r="N278" s="36"/>
      <c r="O278" s="36" t="s">
        <v>14</v>
      </c>
      <c r="P278" s="37">
        <f t="shared" si="17"/>
        <v>0</v>
      </c>
      <c r="Q278" s="7"/>
    </row>
    <row r="279" spans="2:17" s="8" customFormat="1" ht="39.950000000000003" customHeight="1" x14ac:dyDescent="0.3">
      <c r="B279" s="31" t="s">
        <v>565</v>
      </c>
      <c r="C279" s="50" t="s">
        <v>12</v>
      </c>
      <c r="D279" s="70" t="s">
        <v>566</v>
      </c>
      <c r="E279" s="33">
        <v>44</v>
      </c>
      <c r="F279" s="34">
        <v>7.2</v>
      </c>
      <c r="G279" s="35">
        <f t="shared" si="15"/>
        <v>316.8</v>
      </c>
      <c r="H279" s="36"/>
      <c r="I279" s="36"/>
      <c r="J279" s="37"/>
      <c r="K279" s="36"/>
      <c r="L279" s="36"/>
      <c r="M279" s="36">
        <f t="shared" si="16"/>
        <v>44</v>
      </c>
      <c r="N279" s="36"/>
      <c r="O279" s="36" t="s">
        <v>36</v>
      </c>
      <c r="P279" s="37">
        <f t="shared" si="17"/>
        <v>316.8</v>
      </c>
      <c r="Q279" s="7"/>
    </row>
    <row r="280" spans="2:17" s="8" customFormat="1" ht="39.950000000000003" customHeight="1" x14ac:dyDescent="0.3">
      <c r="B280" s="31" t="s">
        <v>567</v>
      </c>
      <c r="C280" s="50" t="s">
        <v>12</v>
      </c>
      <c r="D280" s="70" t="s">
        <v>568</v>
      </c>
      <c r="E280" s="33">
        <v>126</v>
      </c>
      <c r="F280" s="34">
        <v>7.2</v>
      </c>
      <c r="G280" s="35">
        <f t="shared" si="15"/>
        <v>907.2</v>
      </c>
      <c r="H280" s="36"/>
      <c r="I280" s="36"/>
      <c r="J280" s="37"/>
      <c r="K280" s="36"/>
      <c r="L280" s="36"/>
      <c r="M280" s="36">
        <f t="shared" si="16"/>
        <v>126</v>
      </c>
      <c r="N280" s="36"/>
      <c r="O280" s="36" t="s">
        <v>36</v>
      </c>
      <c r="P280" s="37">
        <f t="shared" si="17"/>
        <v>907.2</v>
      </c>
      <c r="Q280" s="7"/>
    </row>
    <row r="281" spans="2:17" s="8" customFormat="1" ht="39.950000000000003" customHeight="1" x14ac:dyDescent="0.3">
      <c r="B281" s="31" t="s">
        <v>569</v>
      </c>
      <c r="C281" s="50" t="s">
        <v>12</v>
      </c>
      <c r="D281" s="70" t="s">
        <v>570</v>
      </c>
      <c r="E281" s="33">
        <v>36</v>
      </c>
      <c r="F281" s="34">
        <v>7.2</v>
      </c>
      <c r="G281" s="35">
        <f t="shared" si="15"/>
        <v>259.2</v>
      </c>
      <c r="H281" s="36"/>
      <c r="I281" s="36"/>
      <c r="J281" s="37"/>
      <c r="K281" s="36"/>
      <c r="L281" s="36"/>
      <c r="M281" s="36">
        <f t="shared" si="16"/>
        <v>36</v>
      </c>
      <c r="N281" s="36"/>
      <c r="O281" s="36" t="s">
        <v>36</v>
      </c>
      <c r="P281" s="37">
        <f t="shared" si="17"/>
        <v>259.2</v>
      </c>
      <c r="Q281" s="7"/>
    </row>
    <row r="282" spans="2:17" s="8" customFormat="1" ht="39.950000000000003" customHeight="1" x14ac:dyDescent="0.3">
      <c r="B282" s="31" t="s">
        <v>571</v>
      </c>
      <c r="C282" s="50" t="s">
        <v>12</v>
      </c>
      <c r="D282" s="70" t="s">
        <v>572</v>
      </c>
      <c r="E282" s="33">
        <v>76</v>
      </c>
      <c r="F282" s="34">
        <v>7.2</v>
      </c>
      <c r="G282" s="35">
        <f t="shared" si="15"/>
        <v>547.20000000000005</v>
      </c>
      <c r="H282" s="36"/>
      <c r="I282" s="36"/>
      <c r="J282" s="37"/>
      <c r="K282" s="36"/>
      <c r="L282" s="36"/>
      <c r="M282" s="36">
        <f t="shared" si="16"/>
        <v>76</v>
      </c>
      <c r="N282" s="36"/>
      <c r="O282" s="36" t="s">
        <v>36</v>
      </c>
      <c r="P282" s="37">
        <f t="shared" si="17"/>
        <v>547.20000000000005</v>
      </c>
      <c r="Q282" s="7"/>
    </row>
    <row r="283" spans="2:17" s="8" customFormat="1" ht="39.950000000000003" customHeight="1" x14ac:dyDescent="0.3">
      <c r="B283" s="31" t="s">
        <v>573</v>
      </c>
      <c r="C283" s="50" t="s">
        <v>12</v>
      </c>
      <c r="D283" s="70" t="s">
        <v>574</v>
      </c>
      <c r="E283" s="33">
        <v>353</v>
      </c>
      <c r="F283" s="34">
        <v>7.2</v>
      </c>
      <c r="G283" s="35">
        <f t="shared" si="15"/>
        <v>2541.6</v>
      </c>
      <c r="H283" s="36"/>
      <c r="I283" s="36"/>
      <c r="J283" s="37"/>
      <c r="K283" s="36"/>
      <c r="L283" s="36">
        <v>50</v>
      </c>
      <c r="M283" s="36">
        <f t="shared" si="16"/>
        <v>303</v>
      </c>
      <c r="N283" s="36"/>
      <c r="O283" s="36" t="s">
        <v>36</v>
      </c>
      <c r="P283" s="37">
        <f t="shared" si="17"/>
        <v>2181.6</v>
      </c>
      <c r="Q283" s="7"/>
    </row>
    <row r="284" spans="2:17" s="8" customFormat="1" ht="39.950000000000003" customHeight="1" x14ac:dyDescent="0.3">
      <c r="B284" s="31" t="s">
        <v>575</v>
      </c>
      <c r="C284" s="50" t="s">
        <v>12</v>
      </c>
      <c r="D284" s="70" t="s">
        <v>576</v>
      </c>
      <c r="E284" s="33">
        <v>48</v>
      </c>
      <c r="F284" s="34">
        <v>7.2</v>
      </c>
      <c r="G284" s="35">
        <f t="shared" si="15"/>
        <v>345.6</v>
      </c>
      <c r="H284" s="36"/>
      <c r="I284" s="36"/>
      <c r="J284" s="37"/>
      <c r="K284" s="36"/>
      <c r="L284" s="36"/>
      <c r="M284" s="36">
        <f t="shared" si="16"/>
        <v>48</v>
      </c>
      <c r="N284" s="36"/>
      <c r="O284" s="36" t="s">
        <v>36</v>
      </c>
      <c r="P284" s="37">
        <f t="shared" si="17"/>
        <v>345.6</v>
      </c>
      <c r="Q284" s="7"/>
    </row>
    <row r="285" spans="2:17" s="8" customFormat="1" ht="39.950000000000003" customHeight="1" x14ac:dyDescent="0.3">
      <c r="B285" s="31" t="s">
        <v>577</v>
      </c>
      <c r="C285" s="50" t="s">
        <v>12</v>
      </c>
      <c r="D285" s="70" t="s">
        <v>578</v>
      </c>
      <c r="E285" s="33">
        <v>40</v>
      </c>
      <c r="F285" s="34">
        <v>7.2</v>
      </c>
      <c r="G285" s="35">
        <f t="shared" si="15"/>
        <v>288</v>
      </c>
      <c r="H285" s="36"/>
      <c r="I285" s="36"/>
      <c r="J285" s="37"/>
      <c r="K285" s="36"/>
      <c r="L285" s="36"/>
      <c r="M285" s="36">
        <f t="shared" si="16"/>
        <v>40</v>
      </c>
      <c r="N285" s="36"/>
      <c r="O285" s="36" t="s">
        <v>36</v>
      </c>
      <c r="P285" s="37">
        <f t="shared" si="17"/>
        <v>288</v>
      </c>
      <c r="Q285" s="7"/>
    </row>
    <row r="286" spans="2:17" s="8" customFormat="1" ht="39.950000000000003" customHeight="1" x14ac:dyDescent="0.3">
      <c r="B286" s="31" t="s">
        <v>579</v>
      </c>
      <c r="C286" s="50" t="s">
        <v>12</v>
      </c>
      <c r="D286" s="70" t="s">
        <v>580</v>
      </c>
      <c r="E286" s="33">
        <v>30</v>
      </c>
      <c r="F286" s="34">
        <v>7.2</v>
      </c>
      <c r="G286" s="35">
        <f t="shared" si="15"/>
        <v>216</v>
      </c>
      <c r="H286" s="36"/>
      <c r="I286" s="36"/>
      <c r="J286" s="37"/>
      <c r="K286" s="36"/>
      <c r="L286" s="36"/>
      <c r="M286" s="36">
        <f t="shared" si="16"/>
        <v>30</v>
      </c>
      <c r="N286" s="36"/>
      <c r="O286" s="36" t="s">
        <v>36</v>
      </c>
      <c r="P286" s="37">
        <f t="shared" si="17"/>
        <v>216</v>
      </c>
      <c r="Q286" s="7"/>
    </row>
    <row r="287" spans="2:17" s="8" customFormat="1" ht="39.950000000000003" customHeight="1" x14ac:dyDescent="0.3">
      <c r="B287" s="31" t="s">
        <v>581</v>
      </c>
      <c r="C287" s="49" t="s">
        <v>12</v>
      </c>
      <c r="D287" s="70" t="s">
        <v>582</v>
      </c>
      <c r="E287" s="33">
        <v>11</v>
      </c>
      <c r="F287" s="34">
        <v>7.2</v>
      </c>
      <c r="G287" s="35">
        <f t="shared" si="15"/>
        <v>79.2</v>
      </c>
      <c r="H287" s="39"/>
      <c r="I287" s="40"/>
      <c r="J287" s="37"/>
      <c r="K287" s="48"/>
      <c r="L287" s="36"/>
      <c r="M287" s="36">
        <f t="shared" si="16"/>
        <v>11</v>
      </c>
      <c r="N287" s="41"/>
      <c r="O287" s="36" t="s">
        <v>36</v>
      </c>
      <c r="P287" s="37">
        <f t="shared" si="17"/>
        <v>79.2</v>
      </c>
      <c r="Q287" s="7"/>
    </row>
    <row r="288" spans="2:17" s="8" customFormat="1" ht="39.950000000000003" customHeight="1" x14ac:dyDescent="0.3">
      <c r="B288" s="31" t="s">
        <v>583</v>
      </c>
      <c r="C288" s="49">
        <v>44748</v>
      </c>
      <c r="D288" s="70" t="s">
        <v>584</v>
      </c>
      <c r="E288" s="44">
        <v>0</v>
      </c>
      <c r="F288" s="46">
        <v>161.66999999999999</v>
      </c>
      <c r="G288" s="35">
        <f t="shared" si="15"/>
        <v>0</v>
      </c>
      <c r="H288" s="39"/>
      <c r="I288" s="37"/>
      <c r="J288" s="37"/>
      <c r="K288" s="48">
        <f>+I288*J288</f>
        <v>0</v>
      </c>
      <c r="L288" s="36"/>
      <c r="M288" s="36">
        <f t="shared" si="16"/>
        <v>0</v>
      </c>
      <c r="N288" s="36"/>
      <c r="O288" s="36" t="s">
        <v>18</v>
      </c>
      <c r="P288" s="37">
        <f t="shared" si="17"/>
        <v>0</v>
      </c>
      <c r="Q288" s="7"/>
    </row>
    <row r="289" spans="2:17" s="8" customFormat="1" ht="39.950000000000003" customHeight="1" x14ac:dyDescent="0.3">
      <c r="B289" s="31" t="s">
        <v>585</v>
      </c>
      <c r="C289" s="38" t="s">
        <v>12</v>
      </c>
      <c r="D289" s="70" t="s">
        <v>586</v>
      </c>
      <c r="E289" s="33">
        <v>4</v>
      </c>
      <c r="F289" s="34">
        <v>1250</v>
      </c>
      <c r="G289" s="35">
        <f t="shared" si="15"/>
        <v>5000</v>
      </c>
      <c r="H289" s="39"/>
      <c r="I289" s="40"/>
      <c r="J289" s="37"/>
      <c r="K289" s="48"/>
      <c r="L289" s="36"/>
      <c r="M289" s="36">
        <f t="shared" si="16"/>
        <v>4</v>
      </c>
      <c r="N289" s="36"/>
      <c r="O289" s="36" t="s">
        <v>14</v>
      </c>
      <c r="P289" s="37">
        <f t="shared" si="17"/>
        <v>5000</v>
      </c>
      <c r="Q289" s="7"/>
    </row>
    <row r="290" spans="2:17" s="8" customFormat="1" ht="39.950000000000003" customHeight="1" x14ac:dyDescent="0.3">
      <c r="B290" s="31" t="s">
        <v>587</v>
      </c>
      <c r="C290" s="38">
        <v>45210</v>
      </c>
      <c r="D290" s="70" t="s">
        <v>588</v>
      </c>
      <c r="E290" s="44">
        <v>0</v>
      </c>
      <c r="F290" s="46">
        <v>295</v>
      </c>
      <c r="G290" s="35">
        <f t="shared" si="15"/>
        <v>0</v>
      </c>
      <c r="H290" s="39"/>
      <c r="I290" s="37"/>
      <c r="J290" s="37"/>
      <c r="K290" s="48"/>
      <c r="L290" s="36"/>
      <c r="M290" s="36">
        <f t="shared" si="16"/>
        <v>0</v>
      </c>
      <c r="N290" s="36"/>
      <c r="O290" s="36"/>
      <c r="P290" s="37">
        <f t="shared" si="17"/>
        <v>0</v>
      </c>
      <c r="Q290" s="7"/>
    </row>
    <row r="291" spans="2:17" s="8" customFormat="1" ht="39.950000000000003" customHeight="1" x14ac:dyDescent="0.3">
      <c r="B291" s="31" t="s">
        <v>589</v>
      </c>
      <c r="C291" s="32">
        <v>44193</v>
      </c>
      <c r="D291" s="70" t="s">
        <v>590</v>
      </c>
      <c r="E291" s="44">
        <v>8</v>
      </c>
      <c r="F291" s="34">
        <v>1375</v>
      </c>
      <c r="G291" s="35">
        <f t="shared" si="15"/>
        <v>11000</v>
      </c>
      <c r="H291" s="36"/>
      <c r="I291" s="36"/>
      <c r="J291" s="37"/>
      <c r="K291" s="36"/>
      <c r="L291" s="36"/>
      <c r="M291" s="36">
        <f t="shared" si="16"/>
        <v>8</v>
      </c>
      <c r="N291" s="36"/>
      <c r="O291" s="36" t="s">
        <v>23</v>
      </c>
      <c r="P291" s="37">
        <f t="shared" si="17"/>
        <v>11000</v>
      </c>
      <c r="Q291" s="7"/>
    </row>
    <row r="292" spans="2:17" s="8" customFormat="1" ht="39.950000000000003" customHeight="1" x14ac:dyDescent="0.3">
      <c r="B292" s="31" t="s">
        <v>591</v>
      </c>
      <c r="C292" s="31" t="s">
        <v>537</v>
      </c>
      <c r="D292" s="71" t="s">
        <v>592</v>
      </c>
      <c r="E292" s="43">
        <v>1</v>
      </c>
      <c r="F292" s="34">
        <v>1375</v>
      </c>
      <c r="G292" s="35">
        <f t="shared" si="15"/>
        <v>1375</v>
      </c>
      <c r="H292" s="36"/>
      <c r="I292" s="36"/>
      <c r="J292" s="37"/>
      <c r="K292" s="36"/>
      <c r="L292" s="36">
        <v>1</v>
      </c>
      <c r="M292" s="36">
        <f t="shared" si="16"/>
        <v>0</v>
      </c>
      <c r="N292" s="36"/>
      <c r="O292" s="36" t="s">
        <v>23</v>
      </c>
      <c r="P292" s="37">
        <f t="shared" si="17"/>
        <v>0</v>
      </c>
      <c r="Q292" s="7"/>
    </row>
    <row r="293" spans="2:17" s="8" customFormat="1" ht="39.950000000000003" customHeight="1" x14ac:dyDescent="0.3">
      <c r="B293" s="31" t="s">
        <v>593</v>
      </c>
      <c r="C293" s="49" t="s">
        <v>12</v>
      </c>
      <c r="D293" s="70" t="s">
        <v>594</v>
      </c>
      <c r="E293" s="44">
        <v>4</v>
      </c>
      <c r="F293" s="46">
        <v>1534</v>
      </c>
      <c r="G293" s="35">
        <f t="shared" si="15"/>
        <v>6136</v>
      </c>
      <c r="H293" s="39"/>
      <c r="I293" s="37"/>
      <c r="J293" s="37"/>
      <c r="K293" s="48"/>
      <c r="L293" s="36"/>
      <c r="M293" s="36">
        <f t="shared" si="16"/>
        <v>4</v>
      </c>
      <c r="N293" s="36"/>
      <c r="O293" s="36" t="s">
        <v>14</v>
      </c>
      <c r="P293" s="37">
        <f t="shared" si="17"/>
        <v>6136</v>
      </c>
      <c r="Q293" s="7"/>
    </row>
    <row r="294" spans="2:17" s="8" customFormat="1" ht="39.950000000000003" customHeight="1" x14ac:dyDescent="0.3">
      <c r="B294" s="31" t="s">
        <v>595</v>
      </c>
      <c r="C294" s="50" t="s">
        <v>12</v>
      </c>
      <c r="D294" s="70" t="s">
        <v>596</v>
      </c>
      <c r="E294" s="44">
        <v>7</v>
      </c>
      <c r="F294" s="34">
        <v>436.6</v>
      </c>
      <c r="G294" s="35">
        <f t="shared" si="15"/>
        <v>3056.2000000000003</v>
      </c>
      <c r="H294" s="36"/>
      <c r="I294" s="36"/>
      <c r="J294" s="37"/>
      <c r="K294" s="36"/>
      <c r="L294" s="36"/>
      <c r="M294" s="36">
        <f t="shared" si="16"/>
        <v>7</v>
      </c>
      <c r="N294" s="36"/>
      <c r="O294" s="36" t="s">
        <v>14</v>
      </c>
      <c r="P294" s="37">
        <f t="shared" si="17"/>
        <v>3056.2000000000003</v>
      </c>
      <c r="Q294" s="7"/>
    </row>
    <row r="295" spans="2:17" s="7" customFormat="1" ht="39.950000000000003" customHeight="1" x14ac:dyDescent="0.3">
      <c r="B295" s="31" t="s">
        <v>597</v>
      </c>
      <c r="C295" s="32">
        <v>44193</v>
      </c>
      <c r="D295" s="70" t="s">
        <v>598</v>
      </c>
      <c r="E295" s="44">
        <v>4</v>
      </c>
      <c r="F295" s="34">
        <v>1375</v>
      </c>
      <c r="G295" s="35">
        <f t="shared" si="15"/>
        <v>5500</v>
      </c>
      <c r="H295" s="36"/>
      <c r="I295" s="36"/>
      <c r="J295" s="37"/>
      <c r="K295" s="36"/>
      <c r="L295" s="36"/>
      <c r="M295" s="36">
        <f t="shared" si="16"/>
        <v>4</v>
      </c>
      <c r="N295" s="36"/>
      <c r="O295" s="36" t="s">
        <v>23</v>
      </c>
      <c r="P295" s="37">
        <f t="shared" si="17"/>
        <v>5500</v>
      </c>
    </row>
    <row r="296" spans="2:17" s="7" customFormat="1" ht="39.950000000000003" customHeight="1" x14ac:dyDescent="0.3">
      <c r="B296" s="31" t="s">
        <v>599</v>
      </c>
      <c r="C296" s="49" t="s">
        <v>12</v>
      </c>
      <c r="D296" s="70" t="s">
        <v>600</v>
      </c>
      <c r="E296" s="44">
        <v>1</v>
      </c>
      <c r="F296" s="46"/>
      <c r="G296" s="35">
        <f t="shared" si="15"/>
        <v>0</v>
      </c>
      <c r="H296" s="39"/>
      <c r="I296" s="37"/>
      <c r="J296" s="37"/>
      <c r="K296" s="48"/>
      <c r="L296" s="36"/>
      <c r="M296" s="36">
        <f t="shared" si="16"/>
        <v>1</v>
      </c>
      <c r="N296" s="36"/>
      <c r="O296" s="36" t="s">
        <v>14</v>
      </c>
      <c r="P296" s="37">
        <f t="shared" si="17"/>
        <v>0</v>
      </c>
    </row>
    <row r="297" spans="2:17" s="7" customFormat="1" ht="39.950000000000003" customHeight="1" x14ac:dyDescent="0.3">
      <c r="B297" s="31" t="s">
        <v>601</v>
      </c>
      <c r="C297" s="49" t="s">
        <v>12</v>
      </c>
      <c r="D297" s="70" t="s">
        <v>602</v>
      </c>
      <c r="E297" s="44">
        <v>0</v>
      </c>
      <c r="F297" s="34"/>
      <c r="G297" s="35">
        <f t="shared" si="15"/>
        <v>0</v>
      </c>
      <c r="H297" s="36"/>
      <c r="I297" s="36"/>
      <c r="J297" s="37"/>
      <c r="K297" s="36"/>
      <c r="L297" s="36"/>
      <c r="M297" s="36">
        <f t="shared" si="16"/>
        <v>0</v>
      </c>
      <c r="N297" s="36"/>
      <c r="O297" s="36" t="s">
        <v>14</v>
      </c>
      <c r="P297" s="37">
        <f t="shared" si="17"/>
        <v>0</v>
      </c>
    </row>
    <row r="298" spans="2:17" s="11" customFormat="1" ht="39.950000000000003" customHeight="1" x14ac:dyDescent="0.3">
      <c r="B298" s="31" t="s">
        <v>603</v>
      </c>
      <c r="C298" s="50" t="s">
        <v>12</v>
      </c>
      <c r="D298" s="70" t="s">
        <v>604</v>
      </c>
      <c r="E298" s="44">
        <v>2</v>
      </c>
      <c r="F298" s="34"/>
      <c r="G298" s="35">
        <f t="shared" si="15"/>
        <v>0</v>
      </c>
      <c r="H298" s="36"/>
      <c r="I298" s="36"/>
      <c r="J298" s="37"/>
      <c r="K298" s="36"/>
      <c r="L298" s="36"/>
      <c r="M298" s="36">
        <f t="shared" si="16"/>
        <v>2</v>
      </c>
      <c r="N298" s="36"/>
      <c r="O298" s="36" t="s">
        <v>14</v>
      </c>
      <c r="P298" s="37">
        <f t="shared" si="17"/>
        <v>0</v>
      </c>
      <c r="Q298" s="7"/>
    </row>
    <row r="299" spans="2:17" s="7" customFormat="1" ht="39.950000000000003" customHeight="1" x14ac:dyDescent="0.3">
      <c r="B299" s="31" t="s">
        <v>605</v>
      </c>
      <c r="C299" s="49" t="s">
        <v>12</v>
      </c>
      <c r="D299" s="70" t="s">
        <v>606</v>
      </c>
      <c r="E299" s="44">
        <v>1</v>
      </c>
      <c r="F299" s="46"/>
      <c r="G299" s="35">
        <f t="shared" si="15"/>
        <v>0</v>
      </c>
      <c r="H299" s="39"/>
      <c r="I299" s="37"/>
      <c r="J299" s="37"/>
      <c r="K299" s="48"/>
      <c r="L299" s="36"/>
      <c r="M299" s="36">
        <f t="shared" si="16"/>
        <v>1</v>
      </c>
      <c r="N299" s="36"/>
      <c r="O299" s="36" t="s">
        <v>14</v>
      </c>
      <c r="P299" s="37">
        <f t="shared" si="17"/>
        <v>0</v>
      </c>
    </row>
    <row r="300" spans="2:17" s="7" customFormat="1" ht="39.950000000000003" customHeight="1" x14ac:dyDescent="0.3">
      <c r="B300" s="31" t="s">
        <v>607</v>
      </c>
      <c r="C300" s="31" t="s">
        <v>330</v>
      </c>
      <c r="D300" s="70" t="s">
        <v>608</v>
      </c>
      <c r="E300" s="44">
        <v>3</v>
      </c>
      <c r="F300" s="34">
        <v>1375</v>
      </c>
      <c r="G300" s="35">
        <f t="shared" si="15"/>
        <v>4125</v>
      </c>
      <c r="H300" s="36"/>
      <c r="I300" s="36"/>
      <c r="J300" s="37"/>
      <c r="K300" s="36"/>
      <c r="L300" s="36"/>
      <c r="M300" s="36">
        <f t="shared" si="16"/>
        <v>3</v>
      </c>
      <c r="N300" s="36"/>
      <c r="O300" s="36" t="s">
        <v>23</v>
      </c>
      <c r="P300" s="37">
        <f t="shared" si="17"/>
        <v>4125</v>
      </c>
    </row>
    <row r="301" spans="2:17" s="10" customFormat="1" ht="39.950000000000003" customHeight="1" x14ac:dyDescent="0.3">
      <c r="B301" s="31" t="s">
        <v>609</v>
      </c>
      <c r="C301" s="32">
        <v>45020</v>
      </c>
      <c r="D301" s="70" t="s">
        <v>610</v>
      </c>
      <c r="E301" s="44">
        <v>0</v>
      </c>
      <c r="F301" s="34">
        <v>436.6</v>
      </c>
      <c r="G301" s="35">
        <f t="shared" si="15"/>
        <v>0</v>
      </c>
      <c r="H301" s="36"/>
      <c r="I301" s="36"/>
      <c r="J301" s="37"/>
      <c r="K301" s="36"/>
      <c r="L301" s="36"/>
      <c r="M301" s="36">
        <f t="shared" si="16"/>
        <v>0</v>
      </c>
      <c r="N301" s="36"/>
      <c r="O301" s="36" t="s">
        <v>23</v>
      </c>
      <c r="P301" s="37">
        <f t="shared" si="17"/>
        <v>0</v>
      </c>
      <c r="Q301" s="7"/>
    </row>
    <row r="302" spans="2:17" s="10" customFormat="1" ht="39.950000000000003" customHeight="1" x14ac:dyDescent="0.3">
      <c r="B302" s="31" t="s">
        <v>611</v>
      </c>
      <c r="C302" s="50" t="s">
        <v>12</v>
      </c>
      <c r="D302" s="70" t="s">
        <v>612</v>
      </c>
      <c r="E302" s="44">
        <v>71</v>
      </c>
      <c r="F302" s="34">
        <v>1250</v>
      </c>
      <c r="G302" s="35">
        <f t="shared" si="15"/>
        <v>88750</v>
      </c>
      <c r="H302" s="36"/>
      <c r="I302" s="36"/>
      <c r="J302" s="37"/>
      <c r="K302" s="36"/>
      <c r="L302" s="36"/>
      <c r="M302" s="36">
        <f t="shared" si="16"/>
        <v>71</v>
      </c>
      <c r="N302" s="36"/>
      <c r="O302" s="36" t="s">
        <v>14</v>
      </c>
      <c r="P302" s="37">
        <f t="shared" si="17"/>
        <v>88750</v>
      </c>
      <c r="Q302" s="7"/>
    </row>
    <row r="303" spans="2:17" s="8" customFormat="1" ht="39.950000000000003" customHeight="1" x14ac:dyDescent="0.3">
      <c r="B303" s="31" t="s">
        <v>613</v>
      </c>
      <c r="C303" s="50" t="s">
        <v>12</v>
      </c>
      <c r="D303" s="70" t="s">
        <v>614</v>
      </c>
      <c r="E303" s="44">
        <v>3</v>
      </c>
      <c r="F303" s="34"/>
      <c r="G303" s="35">
        <f t="shared" si="15"/>
        <v>0</v>
      </c>
      <c r="H303" s="36"/>
      <c r="I303" s="36"/>
      <c r="J303" s="37"/>
      <c r="K303" s="36"/>
      <c r="L303" s="36"/>
      <c r="M303" s="36">
        <f t="shared" si="16"/>
        <v>3</v>
      </c>
      <c r="N303" s="36"/>
      <c r="O303" s="36" t="s">
        <v>14</v>
      </c>
      <c r="P303" s="37">
        <f t="shared" si="17"/>
        <v>0</v>
      </c>
      <c r="Q303" s="7"/>
    </row>
    <row r="304" spans="2:17" s="10" customFormat="1" ht="39.950000000000003" customHeight="1" x14ac:dyDescent="0.3">
      <c r="B304" s="31" t="s">
        <v>615</v>
      </c>
      <c r="C304" s="31" t="s">
        <v>330</v>
      </c>
      <c r="D304" s="70" t="s">
        <v>616</v>
      </c>
      <c r="E304" s="44">
        <v>3</v>
      </c>
      <c r="F304" s="34">
        <v>1180</v>
      </c>
      <c r="G304" s="35">
        <f t="shared" si="15"/>
        <v>3540</v>
      </c>
      <c r="H304" s="36"/>
      <c r="I304" s="36"/>
      <c r="J304" s="37"/>
      <c r="K304" s="36"/>
      <c r="L304" s="36"/>
      <c r="M304" s="36">
        <f t="shared" si="16"/>
        <v>3</v>
      </c>
      <c r="N304" s="36"/>
      <c r="O304" s="36" t="s">
        <v>23</v>
      </c>
      <c r="P304" s="37">
        <f t="shared" si="17"/>
        <v>3540</v>
      </c>
      <c r="Q304" s="7"/>
    </row>
    <row r="305" spans="2:17" s="8" customFormat="1" ht="39.950000000000003" customHeight="1" x14ac:dyDescent="0.3">
      <c r="B305" s="31" t="s">
        <v>617</v>
      </c>
      <c r="C305" s="32">
        <v>44193</v>
      </c>
      <c r="D305" s="70" t="s">
        <v>618</v>
      </c>
      <c r="E305" s="44">
        <v>0</v>
      </c>
      <c r="F305" s="34">
        <v>1180</v>
      </c>
      <c r="G305" s="35">
        <f t="shared" si="15"/>
        <v>0</v>
      </c>
      <c r="H305" s="36"/>
      <c r="I305" s="36"/>
      <c r="J305" s="37"/>
      <c r="K305" s="36"/>
      <c r="L305" s="36"/>
      <c r="M305" s="36">
        <f t="shared" si="16"/>
        <v>0</v>
      </c>
      <c r="N305" s="36"/>
      <c r="O305" s="36" t="s">
        <v>23</v>
      </c>
      <c r="P305" s="37">
        <f t="shared" si="17"/>
        <v>0</v>
      </c>
      <c r="Q305" s="7"/>
    </row>
    <row r="306" spans="2:17" s="8" customFormat="1" ht="39.950000000000003" customHeight="1" x14ac:dyDescent="0.3">
      <c r="B306" s="31" t="s">
        <v>619</v>
      </c>
      <c r="C306" s="32">
        <v>45020</v>
      </c>
      <c r="D306" s="70" t="s">
        <v>620</v>
      </c>
      <c r="E306" s="44">
        <v>0</v>
      </c>
      <c r="F306" s="34">
        <v>165.16</v>
      </c>
      <c r="G306" s="35">
        <f t="shared" si="15"/>
        <v>0</v>
      </c>
      <c r="H306" s="32"/>
      <c r="I306" s="40"/>
      <c r="J306" s="37"/>
      <c r="K306" s="37">
        <f>+J306*I306</f>
        <v>0</v>
      </c>
      <c r="L306" s="36"/>
      <c r="M306" s="36">
        <f t="shared" si="16"/>
        <v>0</v>
      </c>
      <c r="N306" s="41"/>
      <c r="O306" s="36" t="s">
        <v>23</v>
      </c>
      <c r="P306" s="37">
        <f t="shared" si="17"/>
        <v>0</v>
      </c>
      <c r="Q306" s="7"/>
    </row>
    <row r="307" spans="2:17" s="8" customFormat="1" ht="39.950000000000003" customHeight="1" x14ac:dyDescent="0.3">
      <c r="B307" s="31" t="s">
        <v>621</v>
      </c>
      <c r="C307" s="49" t="s">
        <v>12</v>
      </c>
      <c r="D307" s="70" t="s">
        <v>622</v>
      </c>
      <c r="E307" s="44">
        <v>0</v>
      </c>
      <c r="F307" s="34">
        <v>672.09</v>
      </c>
      <c r="G307" s="35">
        <f t="shared" si="15"/>
        <v>0</v>
      </c>
      <c r="H307" s="36"/>
      <c r="I307" s="36"/>
      <c r="J307" s="37"/>
      <c r="K307" s="36"/>
      <c r="L307" s="36"/>
      <c r="M307" s="36">
        <f t="shared" si="16"/>
        <v>0</v>
      </c>
      <c r="N307" s="36"/>
      <c r="O307" s="36" t="s">
        <v>14</v>
      </c>
      <c r="P307" s="37">
        <f t="shared" si="17"/>
        <v>0</v>
      </c>
      <c r="Q307" s="7"/>
    </row>
    <row r="308" spans="2:17" s="8" customFormat="1" ht="39.950000000000003" customHeight="1" x14ac:dyDescent="0.3">
      <c r="B308" s="31" t="s">
        <v>623</v>
      </c>
      <c r="C308" s="38" t="s">
        <v>12</v>
      </c>
      <c r="D308" s="70" t="s">
        <v>624</v>
      </c>
      <c r="E308" s="44">
        <v>8</v>
      </c>
      <c r="F308" s="46">
        <v>1250</v>
      </c>
      <c r="G308" s="35">
        <f t="shared" si="15"/>
        <v>10000</v>
      </c>
      <c r="H308" s="39"/>
      <c r="I308" s="37"/>
      <c r="J308" s="37"/>
      <c r="K308" s="48"/>
      <c r="L308" s="36"/>
      <c r="M308" s="36">
        <f t="shared" si="16"/>
        <v>8</v>
      </c>
      <c r="N308" s="36"/>
      <c r="O308" s="36" t="s">
        <v>14</v>
      </c>
      <c r="P308" s="37">
        <f t="shared" si="17"/>
        <v>10000</v>
      </c>
      <c r="Q308" s="7"/>
    </row>
    <row r="309" spans="2:17" s="8" customFormat="1" ht="39.950000000000003" customHeight="1" x14ac:dyDescent="0.3">
      <c r="B309" s="31" t="s">
        <v>625</v>
      </c>
      <c r="C309" s="49" t="s">
        <v>12</v>
      </c>
      <c r="D309" s="70" t="s">
        <v>626</v>
      </c>
      <c r="E309" s="44">
        <v>2</v>
      </c>
      <c r="F309" s="46"/>
      <c r="G309" s="35">
        <f t="shared" si="15"/>
        <v>0</v>
      </c>
      <c r="H309" s="39"/>
      <c r="I309" s="37"/>
      <c r="J309" s="37"/>
      <c r="K309" s="48"/>
      <c r="L309" s="36"/>
      <c r="M309" s="36">
        <f t="shared" si="16"/>
        <v>2</v>
      </c>
      <c r="N309" s="36"/>
      <c r="O309" s="36" t="s">
        <v>14</v>
      </c>
      <c r="P309" s="37">
        <f t="shared" si="17"/>
        <v>0</v>
      </c>
      <c r="Q309" s="7"/>
    </row>
    <row r="310" spans="2:17" s="8" customFormat="1" ht="39.950000000000003" customHeight="1" x14ac:dyDescent="0.3">
      <c r="B310" s="31" t="s">
        <v>627</v>
      </c>
      <c r="C310" s="31" t="s">
        <v>330</v>
      </c>
      <c r="D310" s="70" t="s">
        <v>628</v>
      </c>
      <c r="E310" s="44">
        <v>7</v>
      </c>
      <c r="F310" s="46">
        <v>1375</v>
      </c>
      <c r="G310" s="35">
        <f t="shared" si="15"/>
        <v>9625</v>
      </c>
      <c r="H310" s="36"/>
      <c r="I310" s="36"/>
      <c r="J310" s="37"/>
      <c r="K310" s="36"/>
      <c r="L310" s="36"/>
      <c r="M310" s="36">
        <f t="shared" si="16"/>
        <v>7</v>
      </c>
      <c r="N310" s="36"/>
      <c r="O310" s="36" t="s">
        <v>23</v>
      </c>
      <c r="P310" s="37">
        <f t="shared" si="17"/>
        <v>9625</v>
      </c>
      <c r="Q310" s="7"/>
    </row>
    <row r="311" spans="2:17" s="8" customFormat="1" ht="39.950000000000003" customHeight="1" x14ac:dyDescent="0.3">
      <c r="B311" s="31" t="s">
        <v>629</v>
      </c>
      <c r="C311" s="32">
        <v>44193</v>
      </c>
      <c r="D311" s="70" t="s">
        <v>630</v>
      </c>
      <c r="E311" s="44">
        <v>9</v>
      </c>
      <c r="F311" s="34">
        <v>2600</v>
      </c>
      <c r="G311" s="35">
        <f t="shared" si="15"/>
        <v>23400</v>
      </c>
      <c r="H311" s="36"/>
      <c r="I311" s="36"/>
      <c r="J311" s="37"/>
      <c r="K311" s="36"/>
      <c r="L311" s="36">
        <v>1</v>
      </c>
      <c r="M311" s="36">
        <f t="shared" si="16"/>
        <v>8</v>
      </c>
      <c r="N311" s="36"/>
      <c r="O311" s="36"/>
      <c r="P311" s="37">
        <f t="shared" si="17"/>
        <v>20800</v>
      </c>
      <c r="Q311" s="7"/>
    </row>
    <row r="312" spans="2:17" s="8" customFormat="1" ht="39.950000000000003" customHeight="1" x14ac:dyDescent="0.3">
      <c r="B312" s="31" t="s">
        <v>631</v>
      </c>
      <c r="C312" s="32">
        <v>44193</v>
      </c>
      <c r="D312" s="70" t="s">
        <v>632</v>
      </c>
      <c r="E312" s="44">
        <v>0</v>
      </c>
      <c r="F312" s="34">
        <v>1294.3699999999999</v>
      </c>
      <c r="G312" s="35">
        <f t="shared" si="15"/>
        <v>0</v>
      </c>
      <c r="H312" s="36"/>
      <c r="I312" s="36"/>
      <c r="J312" s="37"/>
      <c r="K312" s="36"/>
      <c r="L312" s="36"/>
      <c r="M312" s="36">
        <f t="shared" si="16"/>
        <v>0</v>
      </c>
      <c r="N312" s="36"/>
      <c r="O312" s="36" t="s">
        <v>23</v>
      </c>
      <c r="P312" s="37">
        <f t="shared" si="17"/>
        <v>0</v>
      </c>
      <c r="Q312" s="7"/>
    </row>
    <row r="313" spans="2:17" s="8" customFormat="1" ht="39.950000000000003" customHeight="1" x14ac:dyDescent="0.3">
      <c r="B313" s="31" t="s">
        <v>633</v>
      </c>
      <c r="C313" s="31" t="s">
        <v>537</v>
      </c>
      <c r="D313" s="70" t="s">
        <v>634</v>
      </c>
      <c r="E313" s="44">
        <v>4</v>
      </c>
      <c r="F313" s="34">
        <v>2600</v>
      </c>
      <c r="G313" s="35">
        <f t="shared" si="15"/>
        <v>10400</v>
      </c>
      <c r="H313" s="36"/>
      <c r="I313" s="36"/>
      <c r="J313" s="37"/>
      <c r="K313" s="36"/>
      <c r="L313" s="36"/>
      <c r="M313" s="36">
        <f t="shared" si="16"/>
        <v>4</v>
      </c>
      <c r="N313" s="36"/>
      <c r="O313" s="36" t="s">
        <v>23</v>
      </c>
      <c r="P313" s="37">
        <f t="shared" si="17"/>
        <v>10400</v>
      </c>
      <c r="Q313" s="7"/>
    </row>
    <row r="314" spans="2:17" s="8" customFormat="1" ht="39.950000000000003" customHeight="1" x14ac:dyDescent="0.3">
      <c r="B314" s="31" t="s">
        <v>635</v>
      </c>
      <c r="C314" s="32">
        <v>44193</v>
      </c>
      <c r="D314" s="70" t="s">
        <v>636</v>
      </c>
      <c r="E314" s="44">
        <v>3</v>
      </c>
      <c r="F314" s="34">
        <v>2600</v>
      </c>
      <c r="G314" s="35">
        <f t="shared" si="15"/>
        <v>7800</v>
      </c>
      <c r="H314" s="36"/>
      <c r="I314" s="36"/>
      <c r="J314" s="37"/>
      <c r="K314" s="36"/>
      <c r="L314" s="36"/>
      <c r="M314" s="36">
        <f t="shared" si="16"/>
        <v>3</v>
      </c>
      <c r="N314" s="36"/>
      <c r="O314" s="36" t="s">
        <v>23</v>
      </c>
      <c r="P314" s="37">
        <f t="shared" si="17"/>
        <v>7800</v>
      </c>
      <c r="Q314" s="7"/>
    </row>
    <row r="315" spans="2:17" s="8" customFormat="1" ht="39.950000000000003" customHeight="1" x14ac:dyDescent="0.3">
      <c r="B315" s="31" t="s">
        <v>637</v>
      </c>
      <c r="C315" s="38">
        <v>44851</v>
      </c>
      <c r="D315" s="70" t="s">
        <v>638</v>
      </c>
      <c r="E315" s="33">
        <v>0</v>
      </c>
      <c r="F315" s="34">
        <v>1330.45</v>
      </c>
      <c r="G315" s="35">
        <f t="shared" si="15"/>
        <v>0</v>
      </c>
      <c r="H315" s="39"/>
      <c r="I315" s="40"/>
      <c r="J315" s="37"/>
      <c r="K315" s="37">
        <f>+I315*J315</f>
        <v>0</v>
      </c>
      <c r="L315" s="36"/>
      <c r="M315" s="36">
        <f t="shared" si="16"/>
        <v>0</v>
      </c>
      <c r="N315" s="41"/>
      <c r="O315" s="36"/>
      <c r="P315" s="37">
        <f t="shared" si="17"/>
        <v>0</v>
      </c>
      <c r="Q315" s="7"/>
    </row>
    <row r="316" spans="2:17" s="8" customFormat="1" ht="39.950000000000003" customHeight="1" x14ac:dyDescent="0.3">
      <c r="B316" s="31" t="s">
        <v>639</v>
      </c>
      <c r="C316" s="49" t="s">
        <v>12</v>
      </c>
      <c r="D316" s="70" t="s">
        <v>640</v>
      </c>
      <c r="E316" s="44">
        <v>3</v>
      </c>
      <c r="F316" s="46">
        <v>46.27</v>
      </c>
      <c r="G316" s="35">
        <f t="shared" si="15"/>
        <v>138.81</v>
      </c>
      <c r="H316" s="39"/>
      <c r="I316" s="37"/>
      <c r="J316" s="37"/>
      <c r="K316" s="48"/>
      <c r="L316" s="36"/>
      <c r="M316" s="36">
        <f t="shared" si="16"/>
        <v>3</v>
      </c>
      <c r="N316" s="36"/>
      <c r="O316" s="36" t="s">
        <v>14</v>
      </c>
      <c r="P316" s="37">
        <f t="shared" si="17"/>
        <v>138.81</v>
      </c>
      <c r="Q316" s="7"/>
    </row>
    <row r="317" spans="2:17" s="8" customFormat="1" ht="39.950000000000003" customHeight="1" x14ac:dyDescent="0.3">
      <c r="B317" s="31" t="s">
        <v>641</v>
      </c>
      <c r="C317" s="32" t="s">
        <v>12</v>
      </c>
      <c r="D317" s="70" t="s">
        <v>642</v>
      </c>
      <c r="E317" s="33">
        <v>10</v>
      </c>
      <c r="F317" s="34">
        <v>4.55</v>
      </c>
      <c r="G317" s="35">
        <f t="shared" si="15"/>
        <v>45.5</v>
      </c>
      <c r="H317" s="32"/>
      <c r="I317" s="40"/>
      <c r="J317" s="47"/>
      <c r="K317" s="37"/>
      <c r="L317" s="36"/>
      <c r="M317" s="36">
        <f t="shared" si="16"/>
        <v>10</v>
      </c>
      <c r="N317" s="41"/>
      <c r="O317" s="36"/>
      <c r="P317" s="37">
        <f t="shared" si="17"/>
        <v>45.5</v>
      </c>
      <c r="Q317" s="7"/>
    </row>
    <row r="318" spans="2:17" s="8" customFormat="1" ht="39.950000000000003" customHeight="1" x14ac:dyDescent="0.3">
      <c r="B318" s="31" t="s">
        <v>643</v>
      </c>
      <c r="C318" s="38" t="s">
        <v>12</v>
      </c>
      <c r="D318" s="71" t="s">
        <v>644</v>
      </c>
      <c r="E318" s="43">
        <v>66</v>
      </c>
      <c r="F318" s="34">
        <v>4.55</v>
      </c>
      <c r="G318" s="35">
        <f t="shared" si="15"/>
        <v>300.3</v>
      </c>
      <c r="H318" s="39"/>
      <c r="I318" s="36"/>
      <c r="J318" s="37"/>
      <c r="K318" s="48"/>
      <c r="L318" s="36"/>
      <c r="M318" s="36">
        <f t="shared" si="16"/>
        <v>66</v>
      </c>
      <c r="N318" s="36"/>
      <c r="O318" s="36"/>
      <c r="P318" s="37">
        <f t="shared" si="17"/>
        <v>300.3</v>
      </c>
      <c r="Q318" s="7"/>
    </row>
    <row r="319" spans="2:17" s="7" customFormat="1" ht="39.950000000000003" customHeight="1" x14ac:dyDescent="0.3">
      <c r="B319" s="31" t="s">
        <v>645</v>
      </c>
      <c r="C319" s="38">
        <v>44852</v>
      </c>
      <c r="D319" s="71" t="s">
        <v>646</v>
      </c>
      <c r="E319" s="43">
        <v>0</v>
      </c>
      <c r="F319" s="34">
        <v>5.07</v>
      </c>
      <c r="G319" s="35">
        <f t="shared" si="15"/>
        <v>0</v>
      </c>
      <c r="H319" s="39"/>
      <c r="I319" s="36"/>
      <c r="J319" s="37"/>
      <c r="K319" s="48">
        <f>+I319*J319</f>
        <v>0</v>
      </c>
      <c r="L319" s="36"/>
      <c r="M319" s="36">
        <f t="shared" si="16"/>
        <v>0</v>
      </c>
      <c r="N319" s="36" t="s">
        <v>180</v>
      </c>
      <c r="O319" s="36" t="s">
        <v>88</v>
      </c>
      <c r="P319" s="37">
        <f t="shared" si="17"/>
        <v>0</v>
      </c>
    </row>
    <row r="320" spans="2:17" s="7" customFormat="1" ht="39.950000000000003" customHeight="1" x14ac:dyDescent="0.3">
      <c r="B320" s="31" t="s">
        <v>647</v>
      </c>
      <c r="C320" s="32">
        <v>44193</v>
      </c>
      <c r="D320" s="71" t="s">
        <v>648</v>
      </c>
      <c r="E320" s="43">
        <v>0</v>
      </c>
      <c r="F320" s="34">
        <v>4.55</v>
      </c>
      <c r="G320" s="35">
        <f t="shared" si="15"/>
        <v>0</v>
      </c>
      <c r="H320" s="36"/>
      <c r="I320" s="36"/>
      <c r="J320" s="37"/>
      <c r="K320" s="36"/>
      <c r="L320" s="36"/>
      <c r="M320" s="36">
        <f t="shared" si="16"/>
        <v>0</v>
      </c>
      <c r="N320" s="36"/>
      <c r="O320" s="36" t="s">
        <v>88</v>
      </c>
      <c r="P320" s="37">
        <f t="shared" si="17"/>
        <v>0</v>
      </c>
    </row>
    <row r="321" spans="2:17" s="7" customFormat="1" ht="39.950000000000003" customHeight="1" x14ac:dyDescent="0.3">
      <c r="B321" s="31" t="s">
        <v>649</v>
      </c>
      <c r="C321" s="32">
        <v>44193</v>
      </c>
      <c r="D321" s="70" t="s">
        <v>650</v>
      </c>
      <c r="E321" s="43">
        <v>0</v>
      </c>
      <c r="F321" s="34">
        <v>7.5</v>
      </c>
      <c r="G321" s="35">
        <f t="shared" si="15"/>
        <v>0</v>
      </c>
      <c r="H321" s="36"/>
      <c r="I321" s="36"/>
      <c r="J321" s="37"/>
      <c r="K321" s="36"/>
      <c r="L321" s="36"/>
      <c r="M321" s="36">
        <f t="shared" si="16"/>
        <v>0</v>
      </c>
      <c r="N321" s="36"/>
      <c r="O321" s="36" t="s">
        <v>88</v>
      </c>
      <c r="P321" s="37">
        <f t="shared" si="17"/>
        <v>0</v>
      </c>
    </row>
    <row r="322" spans="2:17" s="8" customFormat="1" ht="39.950000000000003" customHeight="1" x14ac:dyDescent="0.3">
      <c r="B322" s="31" t="s">
        <v>651</v>
      </c>
      <c r="C322" s="49" t="s">
        <v>12</v>
      </c>
      <c r="D322" s="70" t="s">
        <v>652</v>
      </c>
      <c r="E322" s="33">
        <v>10</v>
      </c>
      <c r="F322" s="34">
        <v>18</v>
      </c>
      <c r="G322" s="35">
        <f t="shared" si="15"/>
        <v>180</v>
      </c>
      <c r="H322" s="39"/>
      <c r="I322" s="40"/>
      <c r="J322" s="47"/>
      <c r="K322" s="37"/>
      <c r="L322" s="36">
        <v>10</v>
      </c>
      <c r="M322" s="36">
        <f t="shared" si="16"/>
        <v>0</v>
      </c>
      <c r="N322" s="41"/>
      <c r="O322" s="36" t="s">
        <v>88</v>
      </c>
      <c r="P322" s="37">
        <f t="shared" si="17"/>
        <v>0</v>
      </c>
      <c r="Q322" s="7"/>
    </row>
    <row r="323" spans="2:17" s="8" customFormat="1" ht="39.950000000000003" customHeight="1" x14ac:dyDescent="0.3">
      <c r="B323" s="31" t="s">
        <v>653</v>
      </c>
      <c r="C323" s="50" t="s">
        <v>12</v>
      </c>
      <c r="D323" s="70" t="s">
        <v>654</v>
      </c>
      <c r="E323" s="33">
        <v>30</v>
      </c>
      <c r="F323" s="34">
        <v>360</v>
      </c>
      <c r="G323" s="35">
        <f t="shared" si="15"/>
        <v>10800</v>
      </c>
      <c r="H323" s="39"/>
      <c r="I323" s="40"/>
      <c r="J323" s="47"/>
      <c r="K323" s="37"/>
      <c r="L323" s="36"/>
      <c r="M323" s="36">
        <f t="shared" si="16"/>
        <v>30</v>
      </c>
      <c r="N323" s="41"/>
      <c r="O323" s="36" t="s">
        <v>36</v>
      </c>
      <c r="P323" s="37">
        <f t="shared" si="17"/>
        <v>10800</v>
      </c>
      <c r="Q323" s="7"/>
    </row>
    <row r="324" spans="2:17" s="8" customFormat="1" ht="39.950000000000003" customHeight="1" x14ac:dyDescent="0.3">
      <c r="B324" s="31" t="s">
        <v>655</v>
      </c>
      <c r="C324" s="32">
        <v>44659</v>
      </c>
      <c r="D324" s="70" t="s">
        <v>656</v>
      </c>
      <c r="E324" s="45">
        <v>0</v>
      </c>
      <c r="F324" s="34">
        <v>3.4</v>
      </c>
      <c r="G324" s="35">
        <f t="shared" si="15"/>
        <v>0</v>
      </c>
      <c r="H324" s="36"/>
      <c r="I324" s="36"/>
      <c r="J324" s="37"/>
      <c r="K324" s="36"/>
      <c r="L324" s="36"/>
      <c r="M324" s="36">
        <f t="shared" si="16"/>
        <v>0</v>
      </c>
      <c r="N324" s="36"/>
      <c r="O324" s="36" t="s">
        <v>18</v>
      </c>
      <c r="P324" s="37">
        <f t="shared" si="17"/>
        <v>0</v>
      </c>
      <c r="Q324" s="7"/>
    </row>
    <row r="325" spans="2:17" s="8" customFormat="1" ht="39.950000000000003" customHeight="1" x14ac:dyDescent="0.3">
      <c r="B325" s="31" t="s">
        <v>657</v>
      </c>
      <c r="C325" s="38">
        <v>45019</v>
      </c>
      <c r="D325" s="71" t="s">
        <v>658</v>
      </c>
      <c r="E325" s="45">
        <v>500</v>
      </c>
      <c r="F325" s="34">
        <v>4.01</v>
      </c>
      <c r="G325" s="35">
        <f t="shared" si="15"/>
        <v>2005</v>
      </c>
      <c r="H325" s="39"/>
      <c r="I325" s="36"/>
      <c r="J325" s="37"/>
      <c r="K325" s="36">
        <f>+I325*J325</f>
        <v>0</v>
      </c>
      <c r="L325" s="36">
        <v>100</v>
      </c>
      <c r="M325" s="36">
        <f t="shared" si="16"/>
        <v>400</v>
      </c>
      <c r="N325" s="36"/>
      <c r="O325" s="36" t="s">
        <v>18</v>
      </c>
      <c r="P325" s="37">
        <f t="shared" si="17"/>
        <v>1604</v>
      </c>
      <c r="Q325" s="7"/>
    </row>
    <row r="326" spans="2:17" s="8" customFormat="1" ht="39.950000000000003" customHeight="1" x14ac:dyDescent="0.3">
      <c r="B326" s="31" t="s">
        <v>659</v>
      </c>
      <c r="C326" s="38">
        <v>44778</v>
      </c>
      <c r="D326" s="70" t="s">
        <v>660</v>
      </c>
      <c r="E326" s="33">
        <v>0</v>
      </c>
      <c r="F326" s="34">
        <v>4.8899999999999997</v>
      </c>
      <c r="G326" s="35">
        <f t="shared" si="15"/>
        <v>0</v>
      </c>
      <c r="H326" s="39"/>
      <c r="I326" s="40"/>
      <c r="J326" s="37"/>
      <c r="K326" s="48">
        <f>+I326*J326</f>
        <v>0</v>
      </c>
      <c r="L326" s="36"/>
      <c r="M326" s="36">
        <f t="shared" si="16"/>
        <v>0</v>
      </c>
      <c r="N326" s="36" t="s">
        <v>661</v>
      </c>
      <c r="O326" s="36" t="s">
        <v>18</v>
      </c>
      <c r="P326" s="37">
        <f t="shared" si="17"/>
        <v>0</v>
      </c>
      <c r="Q326" s="7"/>
    </row>
    <row r="327" spans="2:17" s="8" customFormat="1" ht="39.950000000000003" customHeight="1" x14ac:dyDescent="0.3">
      <c r="B327" s="31" t="s">
        <v>662</v>
      </c>
      <c r="C327" s="32">
        <v>45019</v>
      </c>
      <c r="D327" s="70" t="s">
        <v>663</v>
      </c>
      <c r="E327" s="33">
        <v>6900</v>
      </c>
      <c r="F327" s="34">
        <v>4.01</v>
      </c>
      <c r="G327" s="35">
        <f t="shared" si="15"/>
        <v>27669</v>
      </c>
      <c r="H327" s="32"/>
      <c r="I327" s="40"/>
      <c r="J327" s="47"/>
      <c r="K327" s="37">
        <f>+J327*I327</f>
        <v>0</v>
      </c>
      <c r="L327" s="36">
        <v>200</v>
      </c>
      <c r="M327" s="36">
        <f t="shared" si="16"/>
        <v>6700</v>
      </c>
      <c r="N327" s="41"/>
      <c r="O327" s="36" t="s">
        <v>18</v>
      </c>
      <c r="P327" s="37">
        <f t="shared" si="17"/>
        <v>26867</v>
      </c>
      <c r="Q327" s="7"/>
    </row>
    <row r="328" spans="2:17" s="8" customFormat="1" ht="39.950000000000003" customHeight="1" x14ac:dyDescent="0.3">
      <c r="B328" s="31" t="s">
        <v>664</v>
      </c>
      <c r="C328" s="38">
        <v>45019</v>
      </c>
      <c r="D328" s="70" t="s">
        <v>665</v>
      </c>
      <c r="E328" s="33">
        <v>800</v>
      </c>
      <c r="F328" s="34">
        <v>9.56</v>
      </c>
      <c r="G328" s="35">
        <f t="shared" si="15"/>
        <v>7648</v>
      </c>
      <c r="H328" s="39"/>
      <c r="I328" s="40"/>
      <c r="J328" s="37"/>
      <c r="K328" s="48">
        <f>+I328*J328</f>
        <v>0</v>
      </c>
      <c r="L328" s="36">
        <v>200</v>
      </c>
      <c r="M328" s="36">
        <f t="shared" si="16"/>
        <v>600</v>
      </c>
      <c r="N328" s="36"/>
      <c r="O328" s="36" t="s">
        <v>18</v>
      </c>
      <c r="P328" s="37">
        <f t="shared" si="17"/>
        <v>5736</v>
      </c>
      <c r="Q328" s="7"/>
    </row>
    <row r="329" spans="2:17" s="8" customFormat="1" ht="39.950000000000003" customHeight="1" x14ac:dyDescent="0.3">
      <c r="B329" s="31" t="s">
        <v>666</v>
      </c>
      <c r="C329" s="38">
        <v>45019</v>
      </c>
      <c r="D329" s="70" t="s">
        <v>667</v>
      </c>
      <c r="E329" s="33">
        <v>0</v>
      </c>
      <c r="F329" s="34">
        <v>10.51</v>
      </c>
      <c r="G329" s="35">
        <f t="shared" ref="G329:G392" si="18">E329*F329</f>
        <v>0</v>
      </c>
      <c r="H329" s="39"/>
      <c r="I329" s="40"/>
      <c r="J329" s="37"/>
      <c r="K329" s="48">
        <f>+I329*J329</f>
        <v>0</v>
      </c>
      <c r="L329" s="36"/>
      <c r="M329" s="36">
        <f t="shared" ref="M329:M392" si="19">+E329+I329-L329</f>
        <v>0</v>
      </c>
      <c r="N329" s="36"/>
      <c r="O329" s="36" t="s">
        <v>18</v>
      </c>
      <c r="P329" s="37">
        <f t="shared" ref="P329:P392" si="20">+F329*M329</f>
        <v>0</v>
      </c>
      <c r="Q329" s="7"/>
    </row>
    <row r="330" spans="2:17" s="8" customFormat="1" ht="39.950000000000003" customHeight="1" x14ac:dyDescent="0.3">
      <c r="B330" s="31" t="s">
        <v>668</v>
      </c>
      <c r="C330" s="38">
        <v>44851</v>
      </c>
      <c r="D330" s="70" t="s">
        <v>669</v>
      </c>
      <c r="E330" s="33">
        <v>0</v>
      </c>
      <c r="F330" s="34">
        <v>672.78</v>
      </c>
      <c r="G330" s="35">
        <f t="shared" si="18"/>
        <v>0</v>
      </c>
      <c r="H330" s="39"/>
      <c r="I330" s="40"/>
      <c r="J330" s="37"/>
      <c r="K330" s="48">
        <f>+I330*J330</f>
        <v>0</v>
      </c>
      <c r="L330" s="36"/>
      <c r="M330" s="36">
        <f t="shared" si="19"/>
        <v>0</v>
      </c>
      <c r="N330" s="41" t="s">
        <v>17</v>
      </c>
      <c r="O330" s="36" t="s">
        <v>23</v>
      </c>
      <c r="P330" s="37">
        <f t="shared" si="20"/>
        <v>0</v>
      </c>
      <c r="Q330" s="7"/>
    </row>
    <row r="331" spans="2:17" s="8" customFormat="1" ht="39.950000000000003" customHeight="1" x14ac:dyDescent="0.3">
      <c r="B331" s="31" t="s">
        <v>670</v>
      </c>
      <c r="C331" s="32">
        <v>44193</v>
      </c>
      <c r="D331" s="70" t="s">
        <v>671</v>
      </c>
      <c r="E331" s="44">
        <v>1</v>
      </c>
      <c r="F331" s="34">
        <v>150</v>
      </c>
      <c r="G331" s="35">
        <f t="shared" si="18"/>
        <v>150</v>
      </c>
      <c r="H331" s="36"/>
      <c r="I331" s="40"/>
      <c r="J331" s="37"/>
      <c r="K331" s="48"/>
      <c r="L331" s="36">
        <v>1</v>
      </c>
      <c r="M331" s="36">
        <f t="shared" si="19"/>
        <v>0</v>
      </c>
      <c r="N331" s="36"/>
      <c r="O331" s="36"/>
      <c r="P331" s="37">
        <f t="shared" si="20"/>
        <v>0</v>
      </c>
      <c r="Q331" s="7"/>
    </row>
    <row r="332" spans="2:17" s="8" customFormat="1" ht="39.950000000000003" customHeight="1" x14ac:dyDescent="0.3">
      <c r="B332" s="31" t="s">
        <v>672</v>
      </c>
      <c r="C332" s="32">
        <v>44193</v>
      </c>
      <c r="D332" s="70" t="s">
        <v>673</v>
      </c>
      <c r="E332" s="44">
        <v>5</v>
      </c>
      <c r="F332" s="34">
        <v>150</v>
      </c>
      <c r="G332" s="35">
        <f t="shared" si="18"/>
        <v>750</v>
      </c>
      <c r="H332" s="36"/>
      <c r="I332" s="40"/>
      <c r="J332" s="37"/>
      <c r="K332" s="48">
        <f>+I332*J332</f>
        <v>0</v>
      </c>
      <c r="L332" s="36"/>
      <c r="M332" s="36">
        <f t="shared" si="19"/>
        <v>5</v>
      </c>
      <c r="N332" s="36"/>
      <c r="O332" s="36" t="s">
        <v>18</v>
      </c>
      <c r="P332" s="37">
        <f t="shared" si="20"/>
        <v>750</v>
      </c>
      <c r="Q332" s="7"/>
    </row>
    <row r="333" spans="2:17" s="8" customFormat="1" ht="39.950000000000003" customHeight="1" x14ac:dyDescent="0.3">
      <c r="B333" s="31" t="s">
        <v>674</v>
      </c>
      <c r="C333" s="32">
        <v>44193</v>
      </c>
      <c r="D333" s="70" t="s">
        <v>675</v>
      </c>
      <c r="E333" s="33">
        <v>0</v>
      </c>
      <c r="F333" s="34">
        <v>940</v>
      </c>
      <c r="G333" s="35">
        <f t="shared" si="18"/>
        <v>0</v>
      </c>
      <c r="H333" s="36"/>
      <c r="I333" s="40"/>
      <c r="J333" s="37"/>
      <c r="K333" s="48">
        <f>+I333*J333</f>
        <v>0</v>
      </c>
      <c r="L333" s="36"/>
      <c r="M333" s="36">
        <f t="shared" si="19"/>
        <v>0</v>
      </c>
      <c r="N333" s="36"/>
      <c r="O333" s="36" t="s">
        <v>14</v>
      </c>
      <c r="P333" s="37">
        <f t="shared" si="20"/>
        <v>0</v>
      </c>
      <c r="Q333" s="7"/>
    </row>
    <row r="334" spans="2:17" s="8" customFormat="1" ht="39.950000000000003" customHeight="1" x14ac:dyDescent="0.3">
      <c r="B334" s="31" t="s">
        <v>676</v>
      </c>
      <c r="C334" s="32">
        <v>44193</v>
      </c>
      <c r="D334" s="70" t="s">
        <v>677</v>
      </c>
      <c r="E334" s="33">
        <v>0</v>
      </c>
      <c r="F334" s="34">
        <v>1294.3699999999999</v>
      </c>
      <c r="G334" s="35">
        <f t="shared" si="18"/>
        <v>0</v>
      </c>
      <c r="H334" s="36"/>
      <c r="I334" s="40"/>
      <c r="J334" s="37"/>
      <c r="K334" s="36"/>
      <c r="L334" s="36"/>
      <c r="M334" s="36">
        <f t="shared" si="19"/>
        <v>0</v>
      </c>
      <c r="N334" s="36"/>
      <c r="O334" s="36" t="s">
        <v>14</v>
      </c>
      <c r="P334" s="37">
        <f t="shared" si="20"/>
        <v>0</v>
      </c>
      <c r="Q334" s="7"/>
    </row>
    <row r="335" spans="2:17" s="8" customFormat="1" ht="39.950000000000003" customHeight="1" x14ac:dyDescent="0.3">
      <c r="B335" s="31" t="s">
        <v>678</v>
      </c>
      <c r="C335" s="32">
        <v>44193</v>
      </c>
      <c r="D335" s="70" t="s">
        <v>679</v>
      </c>
      <c r="E335" s="33">
        <v>0</v>
      </c>
      <c r="F335" s="34">
        <v>575</v>
      </c>
      <c r="G335" s="35">
        <f t="shared" si="18"/>
        <v>0</v>
      </c>
      <c r="H335" s="36"/>
      <c r="I335" s="40"/>
      <c r="J335" s="37"/>
      <c r="K335" s="36"/>
      <c r="L335" s="36"/>
      <c r="M335" s="36">
        <f t="shared" si="19"/>
        <v>0</v>
      </c>
      <c r="N335" s="36"/>
      <c r="O335" s="36" t="s">
        <v>18</v>
      </c>
      <c r="P335" s="37">
        <f t="shared" si="20"/>
        <v>0</v>
      </c>
      <c r="Q335" s="7"/>
    </row>
    <row r="336" spans="2:17" s="8" customFormat="1" ht="39.950000000000003" customHeight="1" x14ac:dyDescent="0.3">
      <c r="B336" s="31" t="s">
        <v>680</v>
      </c>
      <c r="C336" s="38">
        <v>45019</v>
      </c>
      <c r="D336" s="70" t="s">
        <v>681</v>
      </c>
      <c r="E336" s="33">
        <v>0</v>
      </c>
      <c r="F336" s="34">
        <v>128.91999999999999</v>
      </c>
      <c r="G336" s="35">
        <f t="shared" si="18"/>
        <v>0</v>
      </c>
      <c r="H336" s="39"/>
      <c r="I336" s="40"/>
      <c r="J336" s="37"/>
      <c r="K336" s="36">
        <f>+J336*I336</f>
        <v>0</v>
      </c>
      <c r="L336" s="36"/>
      <c r="M336" s="36">
        <f t="shared" si="19"/>
        <v>0</v>
      </c>
      <c r="N336" s="36"/>
      <c r="O336" s="36" t="s">
        <v>18</v>
      </c>
      <c r="P336" s="37">
        <f t="shared" si="20"/>
        <v>0</v>
      </c>
      <c r="Q336" s="7"/>
    </row>
    <row r="337" spans="2:17" s="8" customFormat="1" ht="39.950000000000003" customHeight="1" x14ac:dyDescent="0.3">
      <c r="B337" s="31" t="s">
        <v>682</v>
      </c>
      <c r="C337" s="38">
        <v>45042</v>
      </c>
      <c r="D337" s="70" t="s">
        <v>683</v>
      </c>
      <c r="E337" s="44">
        <v>77</v>
      </c>
      <c r="F337" s="34">
        <v>8.08</v>
      </c>
      <c r="G337" s="35">
        <f t="shared" si="18"/>
        <v>622.16</v>
      </c>
      <c r="H337" s="39"/>
      <c r="I337" s="40"/>
      <c r="J337" s="37"/>
      <c r="K337" s="37">
        <f>+J337*I337</f>
        <v>0</v>
      </c>
      <c r="L337" s="36">
        <v>1</v>
      </c>
      <c r="M337" s="36">
        <f t="shared" si="19"/>
        <v>76</v>
      </c>
      <c r="N337" s="36" t="s">
        <v>180</v>
      </c>
      <c r="O337" s="36" t="s">
        <v>88</v>
      </c>
      <c r="P337" s="37">
        <f t="shared" si="20"/>
        <v>614.08000000000004</v>
      </c>
      <c r="Q337" s="7"/>
    </row>
    <row r="338" spans="2:17" s="8" customFormat="1" ht="39.950000000000003" customHeight="1" x14ac:dyDescent="0.3">
      <c r="B338" s="31" t="s">
        <v>684</v>
      </c>
      <c r="C338" s="38">
        <v>45022</v>
      </c>
      <c r="D338" s="71" t="s">
        <v>685</v>
      </c>
      <c r="E338" s="44">
        <v>1</v>
      </c>
      <c r="F338" s="34">
        <v>275</v>
      </c>
      <c r="G338" s="35">
        <f t="shared" si="18"/>
        <v>275</v>
      </c>
      <c r="H338" s="39"/>
      <c r="I338" s="40"/>
      <c r="J338" s="37"/>
      <c r="K338" s="37">
        <f>+J338*I338</f>
        <v>0</v>
      </c>
      <c r="L338" s="36">
        <v>1</v>
      </c>
      <c r="M338" s="36">
        <f t="shared" si="19"/>
        <v>0</v>
      </c>
      <c r="N338" s="36"/>
      <c r="O338" s="36" t="s">
        <v>88</v>
      </c>
      <c r="P338" s="37">
        <f t="shared" si="20"/>
        <v>0</v>
      </c>
      <c r="Q338" s="7"/>
    </row>
    <row r="339" spans="2:17" s="8" customFormat="1" ht="39.950000000000003" customHeight="1" x14ac:dyDescent="0.3">
      <c r="B339" s="31" t="s">
        <v>686</v>
      </c>
      <c r="C339" s="38">
        <v>45042</v>
      </c>
      <c r="D339" s="71" t="s">
        <v>687</v>
      </c>
      <c r="E339" s="45">
        <v>17</v>
      </c>
      <c r="F339" s="34">
        <v>50</v>
      </c>
      <c r="G339" s="35">
        <f t="shared" si="18"/>
        <v>850</v>
      </c>
      <c r="H339" s="39"/>
      <c r="I339" s="40"/>
      <c r="J339" s="37"/>
      <c r="K339" s="37">
        <f>+J339*I339</f>
        <v>0</v>
      </c>
      <c r="L339" s="36"/>
      <c r="M339" s="36">
        <f t="shared" si="19"/>
        <v>17</v>
      </c>
      <c r="N339" s="36"/>
      <c r="O339" s="36" t="s">
        <v>88</v>
      </c>
      <c r="P339" s="37">
        <f t="shared" si="20"/>
        <v>850</v>
      </c>
      <c r="Q339" s="7"/>
    </row>
    <row r="340" spans="2:17" s="8" customFormat="1" ht="39.950000000000003" customHeight="1" x14ac:dyDescent="0.3">
      <c r="B340" s="31" t="s">
        <v>688</v>
      </c>
      <c r="C340" s="38">
        <v>45042</v>
      </c>
      <c r="D340" s="71" t="s">
        <v>689</v>
      </c>
      <c r="E340" s="45">
        <v>8</v>
      </c>
      <c r="F340" s="34">
        <v>50</v>
      </c>
      <c r="G340" s="35">
        <f t="shared" si="18"/>
        <v>400</v>
      </c>
      <c r="H340" s="39"/>
      <c r="I340" s="40"/>
      <c r="J340" s="37"/>
      <c r="K340" s="37"/>
      <c r="L340" s="36">
        <v>1</v>
      </c>
      <c r="M340" s="36">
        <f t="shared" si="19"/>
        <v>7</v>
      </c>
      <c r="N340" s="36"/>
      <c r="O340" s="36"/>
      <c r="P340" s="37">
        <f t="shared" si="20"/>
        <v>350</v>
      </c>
      <c r="Q340" s="7"/>
    </row>
    <row r="341" spans="2:17" s="8" customFormat="1" ht="39.950000000000003" customHeight="1" x14ac:dyDescent="0.3">
      <c r="B341" s="31" t="s">
        <v>690</v>
      </c>
      <c r="C341" s="32">
        <v>44193</v>
      </c>
      <c r="D341" s="71" t="s">
        <v>691</v>
      </c>
      <c r="E341" s="45">
        <v>3</v>
      </c>
      <c r="F341" s="34">
        <v>50</v>
      </c>
      <c r="G341" s="35">
        <f t="shared" si="18"/>
        <v>150</v>
      </c>
      <c r="H341" s="36"/>
      <c r="I341" s="40"/>
      <c r="J341" s="37"/>
      <c r="K341" s="37">
        <f>+J341*I341</f>
        <v>0</v>
      </c>
      <c r="L341" s="36">
        <v>2</v>
      </c>
      <c r="M341" s="36">
        <f t="shared" si="19"/>
        <v>1</v>
      </c>
      <c r="N341" s="36"/>
      <c r="O341" s="36" t="s">
        <v>88</v>
      </c>
      <c r="P341" s="37">
        <f t="shared" si="20"/>
        <v>50</v>
      </c>
      <c r="Q341" s="7"/>
    </row>
    <row r="342" spans="2:17" s="8" customFormat="1" ht="39.950000000000003" customHeight="1" x14ac:dyDescent="0.3">
      <c r="B342" s="31" t="s">
        <v>692</v>
      </c>
      <c r="C342" s="32">
        <v>44193</v>
      </c>
      <c r="D342" s="70" t="s">
        <v>693</v>
      </c>
      <c r="E342" s="45">
        <v>75</v>
      </c>
      <c r="F342" s="34">
        <v>7</v>
      </c>
      <c r="G342" s="35">
        <f t="shared" si="18"/>
        <v>525</v>
      </c>
      <c r="H342" s="36"/>
      <c r="I342" s="40"/>
      <c r="J342" s="37"/>
      <c r="K342" s="37">
        <f>+J342*I342</f>
        <v>0</v>
      </c>
      <c r="L342" s="36">
        <v>1</v>
      </c>
      <c r="M342" s="36">
        <f t="shared" si="19"/>
        <v>74</v>
      </c>
      <c r="N342" s="36"/>
      <c r="O342" s="36" t="s">
        <v>18</v>
      </c>
      <c r="P342" s="37">
        <f t="shared" si="20"/>
        <v>518</v>
      </c>
      <c r="Q342" s="7"/>
    </row>
    <row r="343" spans="2:17" s="7" customFormat="1" ht="39.950000000000003" customHeight="1" x14ac:dyDescent="0.3">
      <c r="B343" s="31" t="s">
        <v>694</v>
      </c>
      <c r="C343" s="38">
        <v>45051</v>
      </c>
      <c r="D343" s="71" t="s">
        <v>695</v>
      </c>
      <c r="E343" s="33">
        <v>0</v>
      </c>
      <c r="F343" s="34">
        <v>1298</v>
      </c>
      <c r="G343" s="35">
        <f t="shared" si="18"/>
        <v>0</v>
      </c>
      <c r="H343" s="39"/>
      <c r="I343" s="40"/>
      <c r="J343" s="47"/>
      <c r="K343" s="37">
        <f>+J343*I343</f>
        <v>0</v>
      </c>
      <c r="L343" s="36"/>
      <c r="M343" s="36">
        <f t="shared" si="19"/>
        <v>0</v>
      </c>
      <c r="N343" s="41"/>
      <c r="O343" s="36" t="s">
        <v>88</v>
      </c>
      <c r="P343" s="37">
        <f t="shared" si="20"/>
        <v>0</v>
      </c>
    </row>
    <row r="344" spans="2:17" s="7" customFormat="1" ht="39.950000000000003" customHeight="1" x14ac:dyDescent="0.3">
      <c r="B344" s="31" t="s">
        <v>696</v>
      </c>
      <c r="C344" s="32">
        <v>44193</v>
      </c>
      <c r="D344" s="70" t="s">
        <v>697</v>
      </c>
      <c r="E344" s="45">
        <v>0</v>
      </c>
      <c r="F344" s="34">
        <v>125</v>
      </c>
      <c r="G344" s="35">
        <f t="shared" si="18"/>
        <v>0</v>
      </c>
      <c r="H344" s="36"/>
      <c r="I344" s="40"/>
      <c r="J344" s="37"/>
      <c r="K344" s="36"/>
      <c r="L344" s="36"/>
      <c r="M344" s="36">
        <f t="shared" si="19"/>
        <v>0</v>
      </c>
      <c r="N344" s="36"/>
      <c r="O344" s="36" t="s">
        <v>18</v>
      </c>
      <c r="P344" s="37">
        <f t="shared" si="20"/>
        <v>0</v>
      </c>
    </row>
    <row r="345" spans="2:17" s="7" customFormat="1" ht="39.950000000000003" customHeight="1" x14ac:dyDescent="0.3">
      <c r="B345" s="31" t="s">
        <v>698</v>
      </c>
      <c r="C345" s="32">
        <v>44193</v>
      </c>
      <c r="D345" s="70" t="s">
        <v>699</v>
      </c>
      <c r="E345" s="45">
        <v>33</v>
      </c>
      <c r="F345" s="34">
        <v>7</v>
      </c>
      <c r="G345" s="35">
        <f t="shared" si="18"/>
        <v>231</v>
      </c>
      <c r="H345" s="36"/>
      <c r="I345" s="40"/>
      <c r="J345" s="37"/>
      <c r="K345" s="36"/>
      <c r="L345" s="36"/>
      <c r="M345" s="36">
        <f t="shared" si="19"/>
        <v>33</v>
      </c>
      <c r="N345" s="36"/>
      <c r="O345" s="36" t="s">
        <v>18</v>
      </c>
      <c r="P345" s="37">
        <f t="shared" si="20"/>
        <v>231</v>
      </c>
    </row>
    <row r="346" spans="2:17" s="8" customFormat="1" ht="39.950000000000003" customHeight="1" x14ac:dyDescent="0.3">
      <c r="B346" s="31" t="s">
        <v>700</v>
      </c>
      <c r="C346" s="32">
        <v>44456</v>
      </c>
      <c r="D346" s="70" t="s">
        <v>701</v>
      </c>
      <c r="E346" s="45">
        <v>0</v>
      </c>
      <c r="F346" s="34">
        <v>7</v>
      </c>
      <c r="G346" s="35">
        <f t="shared" si="18"/>
        <v>0</v>
      </c>
      <c r="H346" s="36"/>
      <c r="I346" s="40"/>
      <c r="J346" s="37"/>
      <c r="K346" s="36"/>
      <c r="L346" s="36"/>
      <c r="M346" s="36">
        <f t="shared" si="19"/>
        <v>0</v>
      </c>
      <c r="N346" s="36"/>
      <c r="O346" s="36" t="s">
        <v>18</v>
      </c>
      <c r="P346" s="37">
        <f t="shared" si="20"/>
        <v>0</v>
      </c>
      <c r="Q346" s="7"/>
    </row>
    <row r="347" spans="2:17" s="8" customFormat="1" ht="39.950000000000003" customHeight="1" x14ac:dyDescent="0.3">
      <c r="B347" s="31" t="s">
        <v>702</v>
      </c>
      <c r="C347" s="32" t="s">
        <v>12</v>
      </c>
      <c r="D347" s="71" t="s">
        <v>703</v>
      </c>
      <c r="E347" s="33">
        <v>1</v>
      </c>
      <c r="F347" s="34">
        <v>2077.5</v>
      </c>
      <c r="G347" s="35">
        <f t="shared" si="18"/>
        <v>2077.5</v>
      </c>
      <c r="H347" s="39"/>
      <c r="I347" s="40"/>
      <c r="J347" s="47"/>
      <c r="K347" s="37"/>
      <c r="L347" s="36"/>
      <c r="M347" s="36">
        <f t="shared" si="19"/>
        <v>1</v>
      </c>
      <c r="N347" s="41"/>
      <c r="O347" s="36" t="s">
        <v>14</v>
      </c>
      <c r="P347" s="37">
        <f t="shared" si="20"/>
        <v>2077.5</v>
      </c>
      <c r="Q347" s="7"/>
    </row>
    <row r="348" spans="2:17" s="8" customFormat="1" ht="39.950000000000003" customHeight="1" x14ac:dyDescent="0.3">
      <c r="B348" s="31" t="s">
        <v>704</v>
      </c>
      <c r="C348" s="32">
        <v>44193</v>
      </c>
      <c r="D348" s="70" t="s">
        <v>705</v>
      </c>
      <c r="E348" s="44">
        <v>0</v>
      </c>
      <c r="F348" s="34">
        <v>135</v>
      </c>
      <c r="G348" s="35">
        <f t="shared" si="18"/>
        <v>0</v>
      </c>
      <c r="H348" s="36"/>
      <c r="I348" s="40"/>
      <c r="J348" s="37"/>
      <c r="K348" s="36"/>
      <c r="L348" s="36"/>
      <c r="M348" s="36">
        <f t="shared" si="19"/>
        <v>0</v>
      </c>
      <c r="N348" s="36"/>
      <c r="O348" s="36" t="s">
        <v>23</v>
      </c>
      <c r="P348" s="37">
        <f t="shared" si="20"/>
        <v>0</v>
      </c>
      <c r="Q348" s="7"/>
    </row>
    <row r="349" spans="2:17" s="8" customFormat="1" ht="39.950000000000003" customHeight="1" x14ac:dyDescent="0.3">
      <c r="B349" s="31" t="s">
        <v>706</v>
      </c>
      <c r="C349" s="32">
        <v>44193</v>
      </c>
      <c r="D349" s="70" t="s">
        <v>707</v>
      </c>
      <c r="E349" s="44">
        <v>0</v>
      </c>
      <c r="F349" s="34">
        <v>115</v>
      </c>
      <c r="G349" s="35">
        <f t="shared" si="18"/>
        <v>0</v>
      </c>
      <c r="H349" s="36"/>
      <c r="I349" s="40"/>
      <c r="J349" s="37"/>
      <c r="K349" s="36"/>
      <c r="L349" s="36"/>
      <c r="M349" s="36">
        <f t="shared" si="19"/>
        <v>0</v>
      </c>
      <c r="N349" s="36"/>
      <c r="O349" s="36" t="s">
        <v>23</v>
      </c>
      <c r="P349" s="37">
        <f t="shared" si="20"/>
        <v>0</v>
      </c>
      <c r="Q349" s="7"/>
    </row>
    <row r="350" spans="2:17" s="8" customFormat="1" ht="39.950000000000003" customHeight="1" x14ac:dyDescent="0.3">
      <c r="B350" s="31" t="s">
        <v>708</v>
      </c>
      <c r="C350" s="38">
        <v>44903</v>
      </c>
      <c r="D350" s="70" t="s">
        <v>709</v>
      </c>
      <c r="E350" s="44">
        <v>0</v>
      </c>
      <c r="F350" s="34">
        <v>154.58000000000001</v>
      </c>
      <c r="G350" s="35">
        <f t="shared" si="18"/>
        <v>0</v>
      </c>
      <c r="H350" s="39"/>
      <c r="I350" s="40"/>
      <c r="J350" s="37"/>
      <c r="K350" s="48">
        <f>+I350*J350</f>
        <v>0</v>
      </c>
      <c r="L350" s="36"/>
      <c r="M350" s="36">
        <f t="shared" si="19"/>
        <v>0</v>
      </c>
      <c r="N350" s="36"/>
      <c r="O350" s="36" t="s">
        <v>18</v>
      </c>
      <c r="P350" s="37">
        <f t="shared" si="20"/>
        <v>0</v>
      </c>
      <c r="Q350" s="7"/>
    </row>
    <row r="351" spans="2:17" s="10" customFormat="1" ht="39.950000000000003" customHeight="1" x14ac:dyDescent="0.3">
      <c r="B351" s="31" t="s">
        <v>710</v>
      </c>
      <c r="C351" s="32">
        <v>44193</v>
      </c>
      <c r="D351" s="70" t="s">
        <v>711</v>
      </c>
      <c r="E351" s="33">
        <v>0</v>
      </c>
      <c r="F351" s="34">
        <v>180</v>
      </c>
      <c r="G351" s="35">
        <f t="shared" si="18"/>
        <v>0</v>
      </c>
      <c r="H351" s="36"/>
      <c r="I351" s="40"/>
      <c r="J351" s="37"/>
      <c r="K351" s="37">
        <f>+J351*I351</f>
        <v>0</v>
      </c>
      <c r="L351" s="36"/>
      <c r="M351" s="36">
        <f t="shared" si="19"/>
        <v>0</v>
      </c>
      <c r="N351" s="36"/>
      <c r="O351" s="36" t="s">
        <v>18</v>
      </c>
      <c r="P351" s="37">
        <f t="shared" si="20"/>
        <v>0</v>
      </c>
      <c r="Q351" s="7"/>
    </row>
    <row r="352" spans="2:17" s="8" customFormat="1" ht="39.950000000000003" customHeight="1" x14ac:dyDescent="0.3">
      <c r="B352" s="31" t="s">
        <v>712</v>
      </c>
      <c r="C352" s="38">
        <v>44903</v>
      </c>
      <c r="D352" s="70" t="s">
        <v>713</v>
      </c>
      <c r="E352" s="33">
        <v>1</v>
      </c>
      <c r="F352" s="34">
        <v>139.04</v>
      </c>
      <c r="G352" s="35">
        <f t="shared" si="18"/>
        <v>139.04</v>
      </c>
      <c r="H352" s="39"/>
      <c r="I352" s="40"/>
      <c r="J352" s="37"/>
      <c r="K352" s="37"/>
      <c r="L352" s="36"/>
      <c r="M352" s="36">
        <f t="shared" si="19"/>
        <v>1</v>
      </c>
      <c r="N352" s="41"/>
      <c r="O352" s="36" t="s">
        <v>88</v>
      </c>
      <c r="P352" s="37">
        <f t="shared" si="20"/>
        <v>139.04</v>
      </c>
      <c r="Q352" s="7"/>
    </row>
    <row r="353" spans="2:17" s="10" customFormat="1" ht="39.950000000000003" customHeight="1" x14ac:dyDescent="0.3">
      <c r="B353" s="31" t="s">
        <v>714</v>
      </c>
      <c r="C353" s="38">
        <v>45019</v>
      </c>
      <c r="D353" s="70" t="s">
        <v>715</v>
      </c>
      <c r="E353" s="44">
        <v>5</v>
      </c>
      <c r="F353" s="34">
        <v>139.04</v>
      </c>
      <c r="G353" s="35">
        <f t="shared" si="18"/>
        <v>695.19999999999993</v>
      </c>
      <c r="H353" s="39"/>
      <c r="I353" s="40"/>
      <c r="J353" s="37"/>
      <c r="K353" s="48">
        <f>+I353*J353</f>
        <v>0</v>
      </c>
      <c r="L353" s="36">
        <v>1</v>
      </c>
      <c r="M353" s="36">
        <f t="shared" si="19"/>
        <v>4</v>
      </c>
      <c r="N353" s="36"/>
      <c r="O353" s="36" t="s">
        <v>18</v>
      </c>
      <c r="P353" s="37">
        <f t="shared" si="20"/>
        <v>556.16</v>
      </c>
      <c r="Q353" s="7"/>
    </row>
    <row r="354" spans="2:17" s="8" customFormat="1" ht="39.950000000000003" customHeight="1" x14ac:dyDescent="0.3">
      <c r="B354" s="31" t="s">
        <v>716</v>
      </c>
      <c r="C354" s="32">
        <v>45019</v>
      </c>
      <c r="D354" s="70" t="s">
        <v>717</v>
      </c>
      <c r="E354" s="33">
        <v>69</v>
      </c>
      <c r="F354" s="34">
        <v>3540</v>
      </c>
      <c r="G354" s="35">
        <f t="shared" si="18"/>
        <v>244260</v>
      </c>
      <c r="H354" s="32"/>
      <c r="I354" s="40"/>
      <c r="J354" s="47"/>
      <c r="K354" s="37">
        <f>+J354*I354</f>
        <v>0</v>
      </c>
      <c r="L354" s="36"/>
      <c r="M354" s="36">
        <f t="shared" si="19"/>
        <v>69</v>
      </c>
      <c r="N354" s="41"/>
      <c r="O354" s="36" t="s">
        <v>18</v>
      </c>
      <c r="P354" s="37">
        <f t="shared" si="20"/>
        <v>244260</v>
      </c>
      <c r="Q354" s="7"/>
    </row>
    <row r="355" spans="2:17" s="8" customFormat="1" ht="39.950000000000003" customHeight="1" x14ac:dyDescent="0.3">
      <c r="B355" s="31" t="s">
        <v>718</v>
      </c>
      <c r="C355" s="32">
        <v>44193</v>
      </c>
      <c r="D355" s="70" t="s">
        <v>719</v>
      </c>
      <c r="E355" s="33">
        <v>0</v>
      </c>
      <c r="F355" s="34">
        <v>352</v>
      </c>
      <c r="G355" s="35">
        <f t="shared" si="18"/>
        <v>0</v>
      </c>
      <c r="H355" s="36"/>
      <c r="I355" s="40"/>
      <c r="J355" s="37"/>
      <c r="K355" s="36"/>
      <c r="L355" s="36"/>
      <c r="M355" s="36">
        <f t="shared" si="19"/>
        <v>0</v>
      </c>
      <c r="N355" s="36"/>
      <c r="O355" s="36" t="s">
        <v>23</v>
      </c>
      <c r="P355" s="37">
        <f t="shared" si="20"/>
        <v>0</v>
      </c>
      <c r="Q355" s="7"/>
    </row>
    <row r="356" spans="2:17" s="10" customFormat="1" ht="39.950000000000003" customHeight="1" x14ac:dyDescent="0.3">
      <c r="B356" s="31" t="s">
        <v>720</v>
      </c>
      <c r="C356" s="32">
        <v>45042</v>
      </c>
      <c r="D356" s="70" t="s">
        <v>721</v>
      </c>
      <c r="E356" s="33">
        <v>8</v>
      </c>
      <c r="F356" s="34">
        <v>38.29</v>
      </c>
      <c r="G356" s="35">
        <f t="shared" si="18"/>
        <v>306.32</v>
      </c>
      <c r="H356" s="32"/>
      <c r="I356" s="40"/>
      <c r="J356" s="47"/>
      <c r="K356" s="37">
        <f>+J356*I356</f>
        <v>0</v>
      </c>
      <c r="L356" s="36"/>
      <c r="M356" s="36">
        <f t="shared" si="19"/>
        <v>8</v>
      </c>
      <c r="N356" s="41"/>
      <c r="O356" s="36" t="s">
        <v>88</v>
      </c>
      <c r="P356" s="37">
        <f t="shared" si="20"/>
        <v>306.32</v>
      </c>
      <c r="Q356" s="7"/>
    </row>
    <row r="357" spans="2:17" s="8" customFormat="1" ht="39.950000000000003" customHeight="1" x14ac:dyDescent="0.3">
      <c r="B357" s="31" t="s">
        <v>722</v>
      </c>
      <c r="C357" s="32">
        <v>45111</v>
      </c>
      <c r="D357" s="71" t="s">
        <v>723</v>
      </c>
      <c r="E357" s="33">
        <v>0</v>
      </c>
      <c r="F357" s="34">
        <v>1365</v>
      </c>
      <c r="G357" s="35">
        <f t="shared" si="18"/>
        <v>0</v>
      </c>
      <c r="H357" s="39"/>
      <c r="I357" s="40"/>
      <c r="J357" s="47"/>
      <c r="K357" s="37">
        <f>+J357*I357</f>
        <v>0</v>
      </c>
      <c r="L357" s="36"/>
      <c r="M357" s="36">
        <f t="shared" si="19"/>
        <v>0</v>
      </c>
      <c r="N357" s="41"/>
      <c r="O357" s="36"/>
      <c r="P357" s="37">
        <f t="shared" si="20"/>
        <v>0</v>
      </c>
      <c r="Q357" s="7"/>
    </row>
    <row r="358" spans="2:17" s="8" customFormat="1" ht="39.950000000000003" customHeight="1" x14ac:dyDescent="0.3">
      <c r="B358" s="31" t="s">
        <v>724</v>
      </c>
      <c r="C358" s="32" t="s">
        <v>12</v>
      </c>
      <c r="D358" s="70" t="s">
        <v>725</v>
      </c>
      <c r="E358" s="44">
        <v>1</v>
      </c>
      <c r="F358" s="34">
        <v>67.8</v>
      </c>
      <c r="G358" s="35">
        <f t="shared" si="18"/>
        <v>67.8</v>
      </c>
      <c r="H358" s="36"/>
      <c r="I358" s="40"/>
      <c r="J358" s="37"/>
      <c r="K358" s="36"/>
      <c r="L358" s="36"/>
      <c r="M358" s="36">
        <f t="shared" si="19"/>
        <v>1</v>
      </c>
      <c r="N358" s="36"/>
      <c r="O358" s="36"/>
      <c r="P358" s="37">
        <f t="shared" si="20"/>
        <v>67.8</v>
      </c>
      <c r="Q358" s="7"/>
    </row>
    <row r="359" spans="2:17" s="8" customFormat="1" ht="39.950000000000003" customHeight="1" x14ac:dyDescent="0.3">
      <c r="B359" s="31" t="s">
        <v>726</v>
      </c>
      <c r="C359" s="32">
        <v>44193</v>
      </c>
      <c r="D359" s="70" t="s">
        <v>727</v>
      </c>
      <c r="E359" s="44">
        <v>14</v>
      </c>
      <c r="F359" s="34">
        <v>67.8</v>
      </c>
      <c r="G359" s="35">
        <f t="shared" si="18"/>
        <v>949.19999999999993</v>
      </c>
      <c r="H359" s="36"/>
      <c r="I359" s="40"/>
      <c r="J359" s="37"/>
      <c r="K359" s="36"/>
      <c r="L359" s="36"/>
      <c r="M359" s="36">
        <f t="shared" si="19"/>
        <v>14</v>
      </c>
      <c r="N359" s="36"/>
      <c r="O359" s="36" t="s">
        <v>23</v>
      </c>
      <c r="P359" s="37">
        <f t="shared" si="20"/>
        <v>949.19999999999993</v>
      </c>
      <c r="Q359" s="7"/>
    </row>
    <row r="360" spans="2:17" s="7" customFormat="1" ht="39.950000000000003" customHeight="1" x14ac:dyDescent="0.3">
      <c r="B360" s="31" t="s">
        <v>728</v>
      </c>
      <c r="C360" s="49" t="s">
        <v>12</v>
      </c>
      <c r="D360" s="70" t="s">
        <v>729</v>
      </c>
      <c r="E360" s="44">
        <v>5</v>
      </c>
      <c r="F360" s="34">
        <v>67.8</v>
      </c>
      <c r="G360" s="35">
        <f t="shared" si="18"/>
        <v>339</v>
      </c>
      <c r="H360" s="36"/>
      <c r="I360" s="40"/>
      <c r="J360" s="37"/>
      <c r="K360" s="36"/>
      <c r="L360" s="36"/>
      <c r="M360" s="36">
        <f t="shared" si="19"/>
        <v>5</v>
      </c>
      <c r="N360" s="36"/>
      <c r="O360" s="36"/>
      <c r="P360" s="37">
        <f t="shared" si="20"/>
        <v>339</v>
      </c>
    </row>
    <row r="361" spans="2:17" s="10" customFormat="1" ht="39.950000000000003" customHeight="1" x14ac:dyDescent="0.3">
      <c r="B361" s="31" t="s">
        <v>730</v>
      </c>
      <c r="C361" s="32">
        <v>44193</v>
      </c>
      <c r="D361" s="70" t="s">
        <v>731</v>
      </c>
      <c r="E361" s="44">
        <v>8</v>
      </c>
      <c r="F361" s="34">
        <v>67.8</v>
      </c>
      <c r="G361" s="35">
        <f t="shared" si="18"/>
        <v>542.4</v>
      </c>
      <c r="H361" s="36"/>
      <c r="I361" s="40"/>
      <c r="J361" s="37"/>
      <c r="K361" s="36"/>
      <c r="L361" s="36"/>
      <c r="M361" s="36">
        <f t="shared" si="19"/>
        <v>8</v>
      </c>
      <c r="N361" s="36"/>
      <c r="O361" s="36" t="s">
        <v>23</v>
      </c>
      <c r="P361" s="37">
        <f t="shared" si="20"/>
        <v>542.4</v>
      </c>
      <c r="Q361" s="7"/>
    </row>
    <row r="362" spans="2:17" s="7" customFormat="1" ht="39.950000000000003" customHeight="1" x14ac:dyDescent="0.3">
      <c r="B362" s="31" t="s">
        <v>732</v>
      </c>
      <c r="C362" s="32">
        <v>44193</v>
      </c>
      <c r="D362" s="70" t="s">
        <v>733</v>
      </c>
      <c r="E362" s="44">
        <v>0</v>
      </c>
      <c r="F362" s="34">
        <v>67.8</v>
      </c>
      <c r="G362" s="35">
        <f t="shared" si="18"/>
        <v>0</v>
      </c>
      <c r="H362" s="36"/>
      <c r="I362" s="40"/>
      <c r="J362" s="37"/>
      <c r="K362" s="36"/>
      <c r="L362" s="36"/>
      <c r="M362" s="36">
        <f t="shared" si="19"/>
        <v>0</v>
      </c>
      <c r="N362" s="36"/>
      <c r="O362" s="36" t="s">
        <v>23</v>
      </c>
      <c r="P362" s="37">
        <f t="shared" si="20"/>
        <v>0</v>
      </c>
    </row>
    <row r="363" spans="2:17" s="7" customFormat="1" ht="39.950000000000003" customHeight="1" x14ac:dyDescent="0.3">
      <c r="B363" s="31" t="s">
        <v>734</v>
      </c>
      <c r="C363" s="32">
        <v>44193</v>
      </c>
      <c r="D363" s="71" t="s">
        <v>735</v>
      </c>
      <c r="E363" s="44">
        <v>20</v>
      </c>
      <c r="F363" s="34">
        <v>170.69</v>
      </c>
      <c r="G363" s="35">
        <f t="shared" si="18"/>
        <v>3413.8</v>
      </c>
      <c r="H363" s="36"/>
      <c r="I363" s="40"/>
      <c r="J363" s="37"/>
      <c r="K363" s="36"/>
      <c r="L363" s="36"/>
      <c r="M363" s="36">
        <f t="shared" si="19"/>
        <v>20</v>
      </c>
      <c r="N363" s="36"/>
      <c r="O363" s="36" t="s">
        <v>88</v>
      </c>
      <c r="P363" s="37">
        <f t="shared" si="20"/>
        <v>3413.8</v>
      </c>
    </row>
    <row r="364" spans="2:17" s="7" customFormat="1" ht="39.950000000000003" customHeight="1" x14ac:dyDescent="0.3">
      <c r="B364" s="31" t="s">
        <v>736</v>
      </c>
      <c r="C364" s="32">
        <v>44193</v>
      </c>
      <c r="D364" s="71" t="s">
        <v>737</v>
      </c>
      <c r="E364" s="44">
        <v>26</v>
      </c>
      <c r="F364" s="34">
        <v>170.69</v>
      </c>
      <c r="G364" s="35">
        <f t="shared" si="18"/>
        <v>4437.9399999999996</v>
      </c>
      <c r="H364" s="36"/>
      <c r="I364" s="40"/>
      <c r="J364" s="37"/>
      <c r="K364" s="36"/>
      <c r="L364" s="36"/>
      <c r="M364" s="36">
        <f t="shared" si="19"/>
        <v>26</v>
      </c>
      <c r="N364" s="36"/>
      <c r="O364" s="36" t="s">
        <v>88</v>
      </c>
      <c r="P364" s="37">
        <f t="shared" si="20"/>
        <v>4437.9399999999996</v>
      </c>
    </row>
    <row r="365" spans="2:17" s="7" customFormat="1" ht="39.950000000000003" customHeight="1" x14ac:dyDescent="0.3">
      <c r="B365" s="31" t="s">
        <v>738</v>
      </c>
      <c r="C365" s="32">
        <v>44193</v>
      </c>
      <c r="D365" s="71" t="s">
        <v>739</v>
      </c>
      <c r="E365" s="45">
        <v>62</v>
      </c>
      <c r="F365" s="34">
        <v>170.69</v>
      </c>
      <c r="G365" s="35">
        <f t="shared" si="18"/>
        <v>10582.78</v>
      </c>
      <c r="H365" s="36"/>
      <c r="I365" s="40"/>
      <c r="J365" s="37"/>
      <c r="K365" s="36"/>
      <c r="L365" s="36"/>
      <c r="M365" s="36">
        <f t="shared" si="19"/>
        <v>62</v>
      </c>
      <c r="N365" s="36"/>
      <c r="O365" s="36"/>
      <c r="P365" s="37">
        <f t="shared" si="20"/>
        <v>10582.78</v>
      </c>
    </row>
    <row r="366" spans="2:17" s="7" customFormat="1" ht="39.950000000000003" customHeight="1" x14ac:dyDescent="0.3">
      <c r="B366" s="31" t="s">
        <v>740</v>
      </c>
      <c r="C366" s="32">
        <v>44193</v>
      </c>
      <c r="D366" s="71" t="s">
        <v>741</v>
      </c>
      <c r="E366" s="45">
        <v>300</v>
      </c>
      <c r="F366" s="34">
        <v>170.69</v>
      </c>
      <c r="G366" s="35">
        <f t="shared" si="18"/>
        <v>51207</v>
      </c>
      <c r="H366" s="36"/>
      <c r="I366" s="40"/>
      <c r="J366" s="37"/>
      <c r="K366" s="36"/>
      <c r="L366" s="36"/>
      <c r="M366" s="36">
        <f t="shared" si="19"/>
        <v>300</v>
      </c>
      <c r="N366" s="36"/>
      <c r="O366" s="36" t="s">
        <v>88</v>
      </c>
      <c r="P366" s="37">
        <f t="shared" si="20"/>
        <v>51207</v>
      </c>
    </row>
    <row r="367" spans="2:17" s="7" customFormat="1" ht="39.950000000000003" customHeight="1" x14ac:dyDescent="0.3">
      <c r="B367" s="31" t="s">
        <v>742</v>
      </c>
      <c r="C367" s="32">
        <v>44193</v>
      </c>
      <c r="D367" s="71" t="s">
        <v>743</v>
      </c>
      <c r="E367" s="45">
        <v>166</v>
      </c>
      <c r="F367" s="34">
        <v>170.69</v>
      </c>
      <c r="G367" s="35">
        <f t="shared" si="18"/>
        <v>28334.54</v>
      </c>
      <c r="H367" s="36"/>
      <c r="I367" s="40"/>
      <c r="J367" s="37"/>
      <c r="K367" s="36"/>
      <c r="L367" s="36"/>
      <c r="M367" s="36">
        <f t="shared" si="19"/>
        <v>166</v>
      </c>
      <c r="N367" s="36"/>
      <c r="O367" s="36"/>
      <c r="P367" s="37">
        <f t="shared" si="20"/>
        <v>28334.54</v>
      </c>
    </row>
    <row r="368" spans="2:17" s="7" customFormat="1" ht="39.950000000000003" customHeight="1" x14ac:dyDescent="0.3">
      <c r="B368" s="31" t="s">
        <v>744</v>
      </c>
      <c r="C368" s="32">
        <v>44194</v>
      </c>
      <c r="D368" s="71" t="s">
        <v>745</v>
      </c>
      <c r="E368" s="45">
        <v>75</v>
      </c>
      <c r="F368" s="34">
        <v>6.5</v>
      </c>
      <c r="G368" s="35">
        <f t="shared" si="18"/>
        <v>487.5</v>
      </c>
      <c r="H368" s="36"/>
      <c r="I368" s="40"/>
      <c r="J368" s="37"/>
      <c r="K368" s="36"/>
      <c r="L368" s="36"/>
      <c r="M368" s="36">
        <f t="shared" si="19"/>
        <v>75</v>
      </c>
      <c r="N368" s="36"/>
      <c r="O368" s="36"/>
      <c r="P368" s="37">
        <f t="shared" si="20"/>
        <v>487.5</v>
      </c>
    </row>
    <row r="369" spans="2:17" s="7" customFormat="1" ht="39.950000000000003" customHeight="1" x14ac:dyDescent="0.3">
      <c r="B369" s="31" t="s">
        <v>746</v>
      </c>
      <c r="C369" s="32">
        <v>44193</v>
      </c>
      <c r="D369" s="71" t="s">
        <v>747</v>
      </c>
      <c r="E369" s="45">
        <v>200</v>
      </c>
      <c r="F369" s="34">
        <v>6.5</v>
      </c>
      <c r="G369" s="35">
        <f t="shared" si="18"/>
        <v>1300</v>
      </c>
      <c r="H369" s="36"/>
      <c r="I369" s="40"/>
      <c r="J369" s="37"/>
      <c r="K369" s="36"/>
      <c r="L369" s="36"/>
      <c r="M369" s="36">
        <f t="shared" si="19"/>
        <v>200</v>
      </c>
      <c r="N369" s="36"/>
      <c r="O369" s="36"/>
      <c r="P369" s="37">
        <f t="shared" si="20"/>
        <v>1300</v>
      </c>
    </row>
    <row r="370" spans="2:17" s="7" customFormat="1" ht="39.950000000000003" customHeight="1" x14ac:dyDescent="0.3">
      <c r="B370" s="31" t="s">
        <v>748</v>
      </c>
      <c r="C370" s="32">
        <v>44193</v>
      </c>
      <c r="D370" s="71" t="s">
        <v>749</v>
      </c>
      <c r="E370" s="45">
        <v>269</v>
      </c>
      <c r="F370" s="34">
        <v>6.5</v>
      </c>
      <c r="G370" s="35">
        <f t="shared" si="18"/>
        <v>1748.5</v>
      </c>
      <c r="H370" s="36"/>
      <c r="I370" s="40"/>
      <c r="J370" s="37"/>
      <c r="K370" s="36"/>
      <c r="L370" s="36"/>
      <c r="M370" s="36">
        <f t="shared" si="19"/>
        <v>269</v>
      </c>
      <c r="N370" s="36"/>
      <c r="O370" s="36" t="s">
        <v>88</v>
      </c>
      <c r="P370" s="37">
        <f t="shared" si="20"/>
        <v>1748.5</v>
      </c>
    </row>
    <row r="371" spans="2:17" s="7" customFormat="1" ht="39.950000000000003" customHeight="1" x14ac:dyDescent="0.3">
      <c r="B371" s="31" t="s">
        <v>750</v>
      </c>
      <c r="C371" s="32">
        <v>44193</v>
      </c>
      <c r="D371" s="71" t="s">
        <v>751</v>
      </c>
      <c r="E371" s="45">
        <v>100</v>
      </c>
      <c r="F371" s="34">
        <v>6.5</v>
      </c>
      <c r="G371" s="35">
        <f t="shared" si="18"/>
        <v>650</v>
      </c>
      <c r="H371" s="36"/>
      <c r="I371" s="40"/>
      <c r="J371" s="37"/>
      <c r="K371" s="36"/>
      <c r="L371" s="36"/>
      <c r="M371" s="36">
        <f t="shared" si="19"/>
        <v>100</v>
      </c>
      <c r="N371" s="36"/>
      <c r="O371" s="36"/>
      <c r="P371" s="37">
        <f t="shared" si="20"/>
        <v>650</v>
      </c>
    </row>
    <row r="372" spans="2:17" s="7" customFormat="1" ht="39.950000000000003" customHeight="1" x14ac:dyDescent="0.3">
      <c r="B372" s="31" t="s">
        <v>752</v>
      </c>
      <c r="C372" s="32" t="s">
        <v>12</v>
      </c>
      <c r="D372" s="71" t="s">
        <v>753</v>
      </c>
      <c r="E372" s="45">
        <v>8</v>
      </c>
      <c r="F372" s="34">
        <v>170.69</v>
      </c>
      <c r="G372" s="35">
        <f t="shared" si="18"/>
        <v>1365.52</v>
      </c>
      <c r="H372" s="36"/>
      <c r="I372" s="40"/>
      <c r="J372" s="37"/>
      <c r="K372" s="36"/>
      <c r="L372" s="36"/>
      <c r="M372" s="36">
        <f t="shared" si="19"/>
        <v>8</v>
      </c>
      <c r="N372" s="36"/>
      <c r="O372" s="36"/>
      <c r="P372" s="37">
        <f t="shared" si="20"/>
        <v>1365.52</v>
      </c>
    </row>
    <row r="373" spans="2:17" s="7" customFormat="1" ht="39.950000000000003" customHeight="1" x14ac:dyDescent="0.3">
      <c r="B373" s="31" t="s">
        <v>754</v>
      </c>
      <c r="C373" s="32" t="s">
        <v>12</v>
      </c>
      <c r="D373" s="71" t="s">
        <v>755</v>
      </c>
      <c r="E373" s="45">
        <v>50</v>
      </c>
      <c r="F373" s="34">
        <v>6.5</v>
      </c>
      <c r="G373" s="35">
        <f t="shared" si="18"/>
        <v>325</v>
      </c>
      <c r="H373" s="36"/>
      <c r="I373" s="40"/>
      <c r="J373" s="37"/>
      <c r="K373" s="36"/>
      <c r="L373" s="36"/>
      <c r="M373" s="36">
        <f t="shared" si="19"/>
        <v>50</v>
      </c>
      <c r="N373" s="36"/>
      <c r="O373" s="36"/>
      <c r="P373" s="37">
        <f t="shared" si="20"/>
        <v>325</v>
      </c>
    </row>
    <row r="374" spans="2:17" s="7" customFormat="1" ht="39.950000000000003" customHeight="1" x14ac:dyDescent="0.3">
      <c r="B374" s="31" t="s">
        <v>756</v>
      </c>
      <c r="C374" s="32">
        <v>44193</v>
      </c>
      <c r="D374" s="71" t="s">
        <v>757</v>
      </c>
      <c r="E374" s="45">
        <v>0</v>
      </c>
      <c r="F374" s="34">
        <v>3.5</v>
      </c>
      <c r="G374" s="35">
        <f t="shared" si="18"/>
        <v>0</v>
      </c>
      <c r="H374" s="36"/>
      <c r="I374" s="40"/>
      <c r="J374" s="37"/>
      <c r="K374" s="36"/>
      <c r="L374" s="36"/>
      <c r="M374" s="36">
        <f t="shared" si="19"/>
        <v>0</v>
      </c>
      <c r="N374" s="36"/>
      <c r="O374" s="36" t="s">
        <v>88</v>
      </c>
      <c r="P374" s="37">
        <f t="shared" si="20"/>
        <v>0</v>
      </c>
    </row>
    <row r="375" spans="2:17" s="7" customFormat="1" ht="39.950000000000003" customHeight="1" x14ac:dyDescent="0.3">
      <c r="B375" s="31" t="s">
        <v>758</v>
      </c>
      <c r="C375" s="32">
        <v>44193</v>
      </c>
      <c r="D375" s="70" t="s">
        <v>759</v>
      </c>
      <c r="E375" s="45">
        <v>7</v>
      </c>
      <c r="F375" s="34">
        <v>5000</v>
      </c>
      <c r="G375" s="35">
        <f t="shared" si="18"/>
        <v>35000</v>
      </c>
      <c r="H375" s="36"/>
      <c r="I375" s="40"/>
      <c r="J375" s="37"/>
      <c r="K375" s="36"/>
      <c r="L375" s="36"/>
      <c r="M375" s="36">
        <f t="shared" si="19"/>
        <v>7</v>
      </c>
      <c r="N375" s="36"/>
      <c r="O375" s="36" t="s">
        <v>23</v>
      </c>
      <c r="P375" s="37">
        <f t="shared" si="20"/>
        <v>35000</v>
      </c>
    </row>
    <row r="376" spans="2:17" s="7" customFormat="1" ht="39.950000000000003" customHeight="1" x14ac:dyDescent="0.3">
      <c r="B376" s="31" t="s">
        <v>760</v>
      </c>
      <c r="C376" s="32">
        <v>44193</v>
      </c>
      <c r="D376" s="70" t="s">
        <v>761</v>
      </c>
      <c r="E376" s="45">
        <v>10</v>
      </c>
      <c r="F376" s="34">
        <v>10800</v>
      </c>
      <c r="G376" s="35">
        <f t="shared" si="18"/>
        <v>108000</v>
      </c>
      <c r="H376" s="36"/>
      <c r="I376" s="40"/>
      <c r="J376" s="37"/>
      <c r="K376" s="36"/>
      <c r="L376" s="36"/>
      <c r="M376" s="36">
        <f t="shared" si="19"/>
        <v>10</v>
      </c>
      <c r="N376" s="36"/>
      <c r="O376" s="36" t="s">
        <v>23</v>
      </c>
      <c r="P376" s="37">
        <f t="shared" si="20"/>
        <v>108000</v>
      </c>
    </row>
    <row r="377" spans="2:17" s="7" customFormat="1" ht="39.950000000000003" customHeight="1" x14ac:dyDescent="0.3">
      <c r="B377" s="31" t="s">
        <v>762</v>
      </c>
      <c r="C377" s="32">
        <v>45019</v>
      </c>
      <c r="D377" s="71" t="s">
        <v>763</v>
      </c>
      <c r="E377" s="45">
        <v>0</v>
      </c>
      <c r="F377" s="34">
        <v>41.3</v>
      </c>
      <c r="G377" s="35">
        <f t="shared" si="18"/>
        <v>0</v>
      </c>
      <c r="H377" s="39"/>
      <c r="I377" s="40"/>
      <c r="J377" s="37"/>
      <c r="K377" s="37">
        <f>+J377*I377</f>
        <v>0</v>
      </c>
      <c r="L377" s="36"/>
      <c r="M377" s="36">
        <f t="shared" si="19"/>
        <v>0</v>
      </c>
      <c r="N377" s="36"/>
      <c r="O377" s="36" t="s">
        <v>18</v>
      </c>
      <c r="P377" s="37">
        <f t="shared" si="20"/>
        <v>0</v>
      </c>
    </row>
    <row r="378" spans="2:17" s="7" customFormat="1" ht="39.950000000000003" customHeight="1" x14ac:dyDescent="0.3">
      <c r="B378" s="31" t="s">
        <v>764</v>
      </c>
      <c r="C378" s="32">
        <v>44193</v>
      </c>
      <c r="D378" s="71" t="s">
        <v>765</v>
      </c>
      <c r="E378" s="33">
        <v>10</v>
      </c>
      <c r="F378" s="34">
        <v>33</v>
      </c>
      <c r="G378" s="35">
        <f t="shared" si="18"/>
        <v>330</v>
      </c>
      <c r="H378" s="36"/>
      <c r="I378" s="40"/>
      <c r="J378" s="37"/>
      <c r="K378" s="36"/>
      <c r="L378" s="36"/>
      <c r="M378" s="36">
        <f t="shared" si="19"/>
        <v>10</v>
      </c>
      <c r="N378" s="36"/>
      <c r="O378" s="36" t="s">
        <v>88</v>
      </c>
      <c r="P378" s="37">
        <f t="shared" si="20"/>
        <v>330</v>
      </c>
    </row>
    <row r="379" spans="2:17" s="7" customFormat="1" ht="39.950000000000003" customHeight="1" x14ac:dyDescent="0.3">
      <c r="B379" s="31" t="s">
        <v>766</v>
      </c>
      <c r="C379" s="38">
        <v>45042</v>
      </c>
      <c r="D379" s="71" t="s">
        <v>767</v>
      </c>
      <c r="E379" s="45">
        <v>679</v>
      </c>
      <c r="F379" s="34">
        <v>15</v>
      </c>
      <c r="G379" s="35">
        <f t="shared" si="18"/>
        <v>10185</v>
      </c>
      <c r="H379" s="39"/>
      <c r="I379" s="40"/>
      <c r="J379" s="37"/>
      <c r="K379" s="37">
        <f>+J379*I379</f>
        <v>0</v>
      </c>
      <c r="L379" s="36">
        <v>17</v>
      </c>
      <c r="M379" s="36">
        <f t="shared" si="19"/>
        <v>662</v>
      </c>
      <c r="N379" s="36"/>
      <c r="O379" s="36" t="s">
        <v>88</v>
      </c>
      <c r="P379" s="37">
        <f t="shared" si="20"/>
        <v>9930</v>
      </c>
    </row>
    <row r="380" spans="2:17" s="7" customFormat="1" ht="39.950000000000003" customHeight="1" x14ac:dyDescent="0.3">
      <c r="B380" s="31" t="s">
        <v>768</v>
      </c>
      <c r="C380" s="32">
        <v>44547</v>
      </c>
      <c r="D380" s="71" t="s">
        <v>769</v>
      </c>
      <c r="E380" s="45">
        <v>63</v>
      </c>
      <c r="F380" s="34">
        <v>8.34</v>
      </c>
      <c r="G380" s="35">
        <f t="shared" si="18"/>
        <v>525.41999999999996</v>
      </c>
      <c r="H380" s="36"/>
      <c r="I380" s="40"/>
      <c r="J380" s="37"/>
      <c r="K380" s="36"/>
      <c r="L380" s="36"/>
      <c r="M380" s="36">
        <f t="shared" si="19"/>
        <v>63</v>
      </c>
      <c r="N380" s="36"/>
      <c r="O380" s="36" t="s">
        <v>88</v>
      </c>
      <c r="P380" s="37">
        <f t="shared" si="20"/>
        <v>525.41999999999996</v>
      </c>
    </row>
    <row r="381" spans="2:17" s="8" customFormat="1" ht="39.950000000000003" customHeight="1" x14ac:dyDescent="0.3">
      <c r="B381" s="31" t="s">
        <v>770</v>
      </c>
      <c r="C381" s="32">
        <v>44547</v>
      </c>
      <c r="D381" s="71" t="s">
        <v>771</v>
      </c>
      <c r="E381" s="45">
        <v>29</v>
      </c>
      <c r="F381" s="34">
        <v>8.34</v>
      </c>
      <c r="G381" s="35">
        <f t="shared" si="18"/>
        <v>241.85999999999999</v>
      </c>
      <c r="H381" s="36"/>
      <c r="I381" s="40"/>
      <c r="J381" s="37"/>
      <c r="K381" s="36"/>
      <c r="L381" s="36"/>
      <c r="M381" s="36">
        <f t="shared" si="19"/>
        <v>29</v>
      </c>
      <c r="N381" s="36"/>
      <c r="O381" s="36"/>
      <c r="P381" s="37">
        <f t="shared" si="20"/>
        <v>241.85999999999999</v>
      </c>
      <c r="Q381" s="7"/>
    </row>
    <row r="382" spans="2:17" s="8" customFormat="1" ht="39.950000000000003" customHeight="1" x14ac:dyDescent="0.3">
      <c r="B382" s="31" t="s">
        <v>772</v>
      </c>
      <c r="C382" s="32">
        <v>44193</v>
      </c>
      <c r="D382" s="71" t="s">
        <v>773</v>
      </c>
      <c r="E382" s="45">
        <v>94</v>
      </c>
      <c r="F382" s="34">
        <v>8.34</v>
      </c>
      <c r="G382" s="35">
        <f t="shared" si="18"/>
        <v>783.96</v>
      </c>
      <c r="H382" s="36"/>
      <c r="I382" s="40"/>
      <c r="J382" s="37"/>
      <c r="K382" s="36"/>
      <c r="L382" s="36"/>
      <c r="M382" s="36">
        <f t="shared" si="19"/>
        <v>94</v>
      </c>
      <c r="N382" s="36"/>
      <c r="O382" s="36" t="s">
        <v>88</v>
      </c>
      <c r="P382" s="37">
        <f t="shared" si="20"/>
        <v>783.96</v>
      </c>
      <c r="Q382" s="7"/>
    </row>
    <row r="383" spans="2:17" s="9" customFormat="1" ht="39.950000000000003" customHeight="1" x14ac:dyDescent="0.3">
      <c r="B383" s="31" t="s">
        <v>774</v>
      </c>
      <c r="C383" s="32">
        <v>45042</v>
      </c>
      <c r="D383" s="71" t="s">
        <v>775</v>
      </c>
      <c r="E383" s="45">
        <v>574</v>
      </c>
      <c r="F383" s="34">
        <v>5.6</v>
      </c>
      <c r="G383" s="35">
        <f t="shared" si="18"/>
        <v>3214.3999999999996</v>
      </c>
      <c r="H383" s="36"/>
      <c r="I383" s="40"/>
      <c r="J383" s="37"/>
      <c r="K383" s="37">
        <f>+J383*I383</f>
        <v>0</v>
      </c>
      <c r="L383" s="36">
        <v>2</v>
      </c>
      <c r="M383" s="36">
        <f t="shared" si="19"/>
        <v>572</v>
      </c>
      <c r="N383" s="36"/>
      <c r="O383" s="36" t="s">
        <v>88</v>
      </c>
      <c r="P383" s="37">
        <f t="shared" si="20"/>
        <v>3203.2</v>
      </c>
      <c r="Q383" s="7"/>
    </row>
    <row r="384" spans="2:17" s="8" customFormat="1" ht="39.950000000000003" customHeight="1" x14ac:dyDescent="0.3">
      <c r="B384" s="31" t="s">
        <v>776</v>
      </c>
      <c r="C384" s="32">
        <v>44193</v>
      </c>
      <c r="D384" s="71" t="s">
        <v>777</v>
      </c>
      <c r="E384" s="45">
        <v>0</v>
      </c>
      <c r="F384" s="34">
        <v>160</v>
      </c>
      <c r="G384" s="35">
        <f t="shared" si="18"/>
        <v>0</v>
      </c>
      <c r="H384" s="36"/>
      <c r="I384" s="40"/>
      <c r="J384" s="37"/>
      <c r="K384" s="36"/>
      <c r="L384" s="36"/>
      <c r="M384" s="36">
        <f t="shared" si="19"/>
        <v>0</v>
      </c>
      <c r="N384" s="36"/>
      <c r="O384" s="36" t="s">
        <v>18</v>
      </c>
      <c r="P384" s="37">
        <f t="shared" si="20"/>
        <v>0</v>
      </c>
      <c r="Q384" s="7"/>
    </row>
    <row r="385" spans="2:17" s="8" customFormat="1" ht="39.950000000000003" customHeight="1" x14ac:dyDescent="0.3">
      <c r="B385" s="31" t="s">
        <v>778</v>
      </c>
      <c r="C385" s="32" t="s">
        <v>12</v>
      </c>
      <c r="D385" s="70" t="s">
        <v>779</v>
      </c>
      <c r="E385" s="33">
        <v>1</v>
      </c>
      <c r="F385" s="34">
        <v>130</v>
      </c>
      <c r="G385" s="35">
        <f t="shared" si="18"/>
        <v>130</v>
      </c>
      <c r="H385" s="36"/>
      <c r="I385" s="40"/>
      <c r="J385" s="37"/>
      <c r="K385" s="36"/>
      <c r="L385" s="36"/>
      <c r="M385" s="36">
        <f t="shared" si="19"/>
        <v>1</v>
      </c>
      <c r="N385" s="36"/>
      <c r="O385" s="36" t="s">
        <v>36</v>
      </c>
      <c r="P385" s="37">
        <f t="shared" si="20"/>
        <v>130</v>
      </c>
      <c r="Q385" s="7"/>
    </row>
    <row r="386" spans="2:17" s="8" customFormat="1" ht="39.950000000000003" customHeight="1" x14ac:dyDescent="0.3">
      <c r="B386" s="31" t="s">
        <v>780</v>
      </c>
      <c r="C386" s="38">
        <v>44852</v>
      </c>
      <c r="D386" s="70" t="s">
        <v>781</v>
      </c>
      <c r="E386" s="33">
        <v>8</v>
      </c>
      <c r="F386" s="34">
        <v>18.77</v>
      </c>
      <c r="G386" s="35">
        <f t="shared" si="18"/>
        <v>150.16</v>
      </c>
      <c r="H386" s="39"/>
      <c r="I386" s="40"/>
      <c r="J386" s="37"/>
      <c r="K386" s="37">
        <f>+I386*J386</f>
        <v>0</v>
      </c>
      <c r="L386" s="36">
        <v>1</v>
      </c>
      <c r="M386" s="36">
        <f t="shared" si="19"/>
        <v>7</v>
      </c>
      <c r="N386" s="41" t="s">
        <v>180</v>
      </c>
      <c r="O386" s="36" t="s">
        <v>88</v>
      </c>
      <c r="P386" s="37">
        <f t="shared" si="20"/>
        <v>131.38999999999999</v>
      </c>
      <c r="Q386" s="7"/>
    </row>
    <row r="387" spans="2:17" s="8" customFormat="1" ht="39.950000000000003" customHeight="1" x14ac:dyDescent="0.3">
      <c r="B387" s="31" t="s">
        <v>782</v>
      </c>
      <c r="C387" s="32" t="s">
        <v>12</v>
      </c>
      <c r="D387" s="70" t="s">
        <v>783</v>
      </c>
      <c r="E387" s="33">
        <v>20</v>
      </c>
      <c r="F387" s="34">
        <v>18.77</v>
      </c>
      <c r="G387" s="35">
        <f t="shared" si="18"/>
        <v>375.4</v>
      </c>
      <c r="H387" s="39"/>
      <c r="I387" s="40"/>
      <c r="J387" s="47"/>
      <c r="K387" s="37"/>
      <c r="L387" s="36"/>
      <c r="M387" s="36">
        <f t="shared" si="19"/>
        <v>20</v>
      </c>
      <c r="N387" s="41"/>
      <c r="O387" s="36" t="s">
        <v>88</v>
      </c>
      <c r="P387" s="37">
        <f t="shared" si="20"/>
        <v>375.4</v>
      </c>
      <c r="Q387" s="7"/>
    </row>
    <row r="388" spans="2:17" s="10" customFormat="1" ht="39.950000000000003" customHeight="1" x14ac:dyDescent="0.3">
      <c r="B388" s="31" t="s">
        <v>784</v>
      </c>
      <c r="C388" s="38">
        <v>45042</v>
      </c>
      <c r="D388" s="71" t="s">
        <v>785</v>
      </c>
      <c r="E388" s="45">
        <v>15</v>
      </c>
      <c r="F388" s="34">
        <v>38.65</v>
      </c>
      <c r="G388" s="35">
        <f t="shared" si="18"/>
        <v>579.75</v>
      </c>
      <c r="H388" s="39"/>
      <c r="I388" s="40"/>
      <c r="J388" s="37"/>
      <c r="K388" s="36">
        <f>+J388*I388</f>
        <v>0</v>
      </c>
      <c r="L388" s="36">
        <v>12</v>
      </c>
      <c r="M388" s="36">
        <f t="shared" si="19"/>
        <v>3</v>
      </c>
      <c r="N388" s="36" t="s">
        <v>180</v>
      </c>
      <c r="O388" s="36" t="s">
        <v>88</v>
      </c>
      <c r="P388" s="37">
        <f t="shared" si="20"/>
        <v>115.94999999999999</v>
      </c>
      <c r="Q388" s="7"/>
    </row>
    <row r="389" spans="2:17" s="10" customFormat="1" ht="39.950000000000003" customHeight="1" x14ac:dyDescent="0.3">
      <c r="B389" s="31" t="s">
        <v>786</v>
      </c>
      <c r="C389" s="32" t="s">
        <v>12</v>
      </c>
      <c r="D389" s="70" t="s">
        <v>787</v>
      </c>
      <c r="E389" s="33">
        <v>23</v>
      </c>
      <c r="F389" s="34">
        <v>38.65</v>
      </c>
      <c r="G389" s="35">
        <f t="shared" si="18"/>
        <v>888.94999999999993</v>
      </c>
      <c r="H389" s="36"/>
      <c r="I389" s="40"/>
      <c r="J389" s="37"/>
      <c r="K389" s="36"/>
      <c r="L389" s="36">
        <v>1</v>
      </c>
      <c r="M389" s="36">
        <f t="shared" si="19"/>
        <v>22</v>
      </c>
      <c r="N389" s="36"/>
      <c r="O389" s="36" t="s">
        <v>88</v>
      </c>
      <c r="P389" s="37">
        <f t="shared" si="20"/>
        <v>850.3</v>
      </c>
      <c r="Q389" s="7"/>
    </row>
    <row r="390" spans="2:17" s="10" customFormat="1" ht="39.950000000000003" customHeight="1" x14ac:dyDescent="0.3">
      <c r="B390" s="31" t="s">
        <v>788</v>
      </c>
      <c r="C390" s="32" t="s">
        <v>12</v>
      </c>
      <c r="D390" s="70" t="s">
        <v>789</v>
      </c>
      <c r="E390" s="33">
        <v>7</v>
      </c>
      <c r="F390" s="34">
        <v>38.65</v>
      </c>
      <c r="G390" s="35">
        <f t="shared" si="18"/>
        <v>270.55</v>
      </c>
      <c r="H390" s="36"/>
      <c r="I390" s="40"/>
      <c r="J390" s="37"/>
      <c r="K390" s="36"/>
      <c r="L390" s="36"/>
      <c r="M390" s="36">
        <f t="shared" si="19"/>
        <v>7</v>
      </c>
      <c r="N390" s="36"/>
      <c r="O390" s="36" t="s">
        <v>88</v>
      </c>
      <c r="P390" s="37">
        <f t="shared" si="20"/>
        <v>270.55</v>
      </c>
      <c r="Q390" s="7"/>
    </row>
    <row r="391" spans="2:17" s="8" customFormat="1" ht="39.950000000000003" customHeight="1" x14ac:dyDescent="0.3">
      <c r="B391" s="31" t="s">
        <v>790</v>
      </c>
      <c r="C391" s="38">
        <v>45042</v>
      </c>
      <c r="D391" s="71" t="s">
        <v>791</v>
      </c>
      <c r="E391" s="45">
        <v>15</v>
      </c>
      <c r="F391" s="34">
        <v>310.33999999999997</v>
      </c>
      <c r="G391" s="35">
        <f t="shared" si="18"/>
        <v>4655.0999999999995</v>
      </c>
      <c r="H391" s="39"/>
      <c r="I391" s="40"/>
      <c r="J391" s="37"/>
      <c r="K391" s="37">
        <f>+J391*I391</f>
        <v>0</v>
      </c>
      <c r="L391" s="36"/>
      <c r="M391" s="36">
        <f t="shared" si="19"/>
        <v>15</v>
      </c>
      <c r="N391" s="36" t="s">
        <v>180</v>
      </c>
      <c r="O391" s="36" t="s">
        <v>88</v>
      </c>
      <c r="P391" s="37">
        <f t="shared" si="20"/>
        <v>4655.0999999999995</v>
      </c>
      <c r="Q391" s="7"/>
    </row>
    <row r="392" spans="2:17" s="8" customFormat="1" ht="39.950000000000003" customHeight="1" x14ac:dyDescent="0.3">
      <c r="B392" s="31" t="s">
        <v>792</v>
      </c>
      <c r="C392" s="32">
        <v>45020</v>
      </c>
      <c r="D392" s="70" t="s">
        <v>793</v>
      </c>
      <c r="E392" s="44">
        <v>0</v>
      </c>
      <c r="F392" s="34">
        <v>377.6</v>
      </c>
      <c r="G392" s="35">
        <f t="shared" si="18"/>
        <v>0</v>
      </c>
      <c r="H392" s="32"/>
      <c r="I392" s="40"/>
      <c r="J392" s="37"/>
      <c r="K392" s="37">
        <f>+J392*I392</f>
        <v>0</v>
      </c>
      <c r="L392" s="36"/>
      <c r="M392" s="36">
        <f t="shared" si="19"/>
        <v>0</v>
      </c>
      <c r="N392" s="41"/>
      <c r="O392" s="36" t="s">
        <v>23</v>
      </c>
      <c r="P392" s="37">
        <f t="shared" si="20"/>
        <v>0</v>
      </c>
      <c r="Q392" s="7"/>
    </row>
    <row r="393" spans="2:17" s="8" customFormat="1" ht="39.950000000000003" customHeight="1" x14ac:dyDescent="0.3">
      <c r="B393" s="31" t="s">
        <v>794</v>
      </c>
      <c r="C393" s="32">
        <v>44193</v>
      </c>
      <c r="D393" s="71" t="s">
        <v>795</v>
      </c>
      <c r="E393" s="44">
        <v>0</v>
      </c>
      <c r="F393" s="34">
        <v>175</v>
      </c>
      <c r="G393" s="35">
        <f t="shared" ref="G393:G456" si="21">E393*F393</f>
        <v>0</v>
      </c>
      <c r="H393" s="36"/>
      <c r="I393" s="40"/>
      <c r="J393" s="37"/>
      <c r="K393" s="36"/>
      <c r="L393" s="36"/>
      <c r="M393" s="36">
        <f t="shared" ref="M393:M456" si="22">+E393+I393-L393</f>
        <v>0</v>
      </c>
      <c r="N393" s="36"/>
      <c r="O393" s="36" t="s">
        <v>88</v>
      </c>
      <c r="P393" s="37">
        <f t="shared" ref="P393:P456" si="23">+F393*M393</f>
        <v>0</v>
      </c>
      <c r="Q393" s="7"/>
    </row>
    <row r="394" spans="2:17" s="8" customFormat="1" ht="39.950000000000003" customHeight="1" x14ac:dyDescent="0.3">
      <c r="B394" s="31" t="s">
        <v>796</v>
      </c>
      <c r="C394" s="32" t="s">
        <v>12</v>
      </c>
      <c r="D394" s="71" t="s">
        <v>797</v>
      </c>
      <c r="E394" s="44">
        <v>36</v>
      </c>
      <c r="F394" s="34">
        <v>167.79</v>
      </c>
      <c r="G394" s="35">
        <f t="shared" si="21"/>
        <v>6040.44</v>
      </c>
      <c r="H394" s="36"/>
      <c r="I394" s="40"/>
      <c r="J394" s="37"/>
      <c r="K394" s="36"/>
      <c r="L394" s="36"/>
      <c r="M394" s="36">
        <f t="shared" si="22"/>
        <v>36</v>
      </c>
      <c r="N394" s="36"/>
      <c r="O394" s="36" t="s">
        <v>36</v>
      </c>
      <c r="P394" s="37">
        <f t="shared" si="23"/>
        <v>6040.44</v>
      </c>
      <c r="Q394" s="7"/>
    </row>
    <row r="395" spans="2:17" s="8" customFormat="1" ht="39.950000000000003" customHeight="1" x14ac:dyDescent="0.3">
      <c r="B395" s="31" t="s">
        <v>798</v>
      </c>
      <c r="C395" s="32" t="s">
        <v>12</v>
      </c>
      <c r="D395" s="71" t="s">
        <v>799</v>
      </c>
      <c r="E395" s="44">
        <v>22</v>
      </c>
      <c r="F395" s="34">
        <v>65</v>
      </c>
      <c r="G395" s="35">
        <f t="shared" si="21"/>
        <v>1430</v>
      </c>
      <c r="H395" s="36"/>
      <c r="I395" s="40"/>
      <c r="J395" s="37"/>
      <c r="K395" s="36"/>
      <c r="L395" s="36"/>
      <c r="M395" s="36">
        <f t="shared" si="22"/>
        <v>22</v>
      </c>
      <c r="N395" s="36"/>
      <c r="O395" s="36" t="s">
        <v>36</v>
      </c>
      <c r="P395" s="37">
        <f t="shared" si="23"/>
        <v>1430</v>
      </c>
      <c r="Q395" s="7"/>
    </row>
    <row r="396" spans="2:17" s="8" customFormat="1" ht="39.950000000000003" customHeight="1" x14ac:dyDescent="0.3">
      <c r="B396" s="31" t="s">
        <v>800</v>
      </c>
      <c r="C396" s="32">
        <v>44193</v>
      </c>
      <c r="D396" s="70" t="s">
        <v>801</v>
      </c>
      <c r="E396" s="33">
        <v>27</v>
      </c>
      <c r="F396" s="34">
        <v>270.55</v>
      </c>
      <c r="G396" s="35">
        <f t="shared" si="21"/>
        <v>7304.85</v>
      </c>
      <c r="H396" s="36"/>
      <c r="I396" s="40"/>
      <c r="J396" s="37"/>
      <c r="K396" s="36"/>
      <c r="L396" s="36"/>
      <c r="M396" s="36">
        <f t="shared" si="22"/>
        <v>27</v>
      </c>
      <c r="N396" s="36"/>
      <c r="O396" s="36" t="s">
        <v>23</v>
      </c>
      <c r="P396" s="37">
        <f t="shared" si="23"/>
        <v>7304.85</v>
      </c>
      <c r="Q396" s="7"/>
    </row>
    <row r="397" spans="2:17" s="7" customFormat="1" ht="39.950000000000003" customHeight="1" x14ac:dyDescent="0.3">
      <c r="B397" s="31" t="s">
        <v>802</v>
      </c>
      <c r="C397" s="50" t="s">
        <v>12</v>
      </c>
      <c r="D397" s="70" t="s">
        <v>803</v>
      </c>
      <c r="E397" s="33">
        <v>12</v>
      </c>
      <c r="F397" s="34">
        <v>270.55</v>
      </c>
      <c r="G397" s="35">
        <f t="shared" si="21"/>
        <v>3246.6000000000004</v>
      </c>
      <c r="H397" s="39"/>
      <c r="I397" s="40"/>
      <c r="J397" s="47"/>
      <c r="K397" s="37"/>
      <c r="L397" s="36"/>
      <c r="M397" s="36">
        <f t="shared" si="22"/>
        <v>12</v>
      </c>
      <c r="N397" s="41"/>
      <c r="O397" s="36" t="s">
        <v>14</v>
      </c>
      <c r="P397" s="37">
        <f t="shared" si="23"/>
        <v>3246.6000000000004</v>
      </c>
    </row>
    <row r="398" spans="2:17" s="7" customFormat="1" ht="39.950000000000003" customHeight="1" x14ac:dyDescent="0.3">
      <c r="B398" s="31" t="s">
        <v>804</v>
      </c>
      <c r="C398" s="32">
        <v>44193</v>
      </c>
      <c r="D398" s="70" t="s">
        <v>805</v>
      </c>
      <c r="E398" s="43">
        <v>7</v>
      </c>
      <c r="F398" s="34">
        <v>79.8</v>
      </c>
      <c r="G398" s="35">
        <f t="shared" si="21"/>
        <v>558.6</v>
      </c>
      <c r="H398" s="36"/>
      <c r="I398" s="40"/>
      <c r="J398" s="37"/>
      <c r="K398" s="36"/>
      <c r="L398" s="36"/>
      <c r="M398" s="36">
        <f t="shared" si="22"/>
        <v>7</v>
      </c>
      <c r="N398" s="36"/>
      <c r="O398" s="36" t="s">
        <v>23</v>
      </c>
      <c r="P398" s="37">
        <f t="shared" si="23"/>
        <v>558.6</v>
      </c>
    </row>
    <row r="399" spans="2:17" s="7" customFormat="1" ht="39.950000000000003" customHeight="1" x14ac:dyDescent="0.3">
      <c r="B399" s="31" t="s">
        <v>806</v>
      </c>
      <c r="C399" s="32">
        <v>44193</v>
      </c>
      <c r="D399" s="70" t="s">
        <v>807</v>
      </c>
      <c r="E399" s="44">
        <v>12</v>
      </c>
      <c r="F399" s="34">
        <v>79.8</v>
      </c>
      <c r="G399" s="35">
        <f t="shared" si="21"/>
        <v>957.59999999999991</v>
      </c>
      <c r="H399" s="36"/>
      <c r="I399" s="40"/>
      <c r="J399" s="37"/>
      <c r="K399" s="36"/>
      <c r="L399" s="36"/>
      <c r="M399" s="36">
        <f t="shared" si="22"/>
        <v>12</v>
      </c>
      <c r="N399" s="36"/>
      <c r="O399" s="36" t="s">
        <v>23</v>
      </c>
      <c r="P399" s="37">
        <f t="shared" si="23"/>
        <v>957.59999999999991</v>
      </c>
    </row>
    <row r="400" spans="2:17" s="7" customFormat="1" ht="39.950000000000003" customHeight="1" x14ac:dyDescent="0.3">
      <c r="B400" s="31" t="s">
        <v>808</v>
      </c>
      <c r="C400" s="32">
        <v>44193</v>
      </c>
      <c r="D400" s="70" t="s">
        <v>809</v>
      </c>
      <c r="E400" s="33">
        <v>1</v>
      </c>
      <c r="F400" s="34">
        <v>62.93</v>
      </c>
      <c r="G400" s="35">
        <f t="shared" si="21"/>
        <v>62.93</v>
      </c>
      <c r="H400" s="36"/>
      <c r="I400" s="40"/>
      <c r="J400" s="37"/>
      <c r="K400" s="36"/>
      <c r="L400" s="36"/>
      <c r="M400" s="36">
        <f t="shared" si="22"/>
        <v>1</v>
      </c>
      <c r="N400" s="36"/>
      <c r="O400" s="36" t="s">
        <v>23</v>
      </c>
      <c r="P400" s="37">
        <f t="shared" si="23"/>
        <v>62.93</v>
      </c>
    </row>
    <row r="401" spans="2:17" s="8" customFormat="1" ht="39.950000000000003" customHeight="1" x14ac:dyDescent="0.3">
      <c r="B401" s="31" t="s">
        <v>810</v>
      </c>
      <c r="C401" s="32">
        <v>44193</v>
      </c>
      <c r="D401" s="70" t="s">
        <v>811</v>
      </c>
      <c r="E401" s="33">
        <v>7</v>
      </c>
      <c r="F401" s="34">
        <v>165</v>
      </c>
      <c r="G401" s="35">
        <f t="shared" si="21"/>
        <v>1155</v>
      </c>
      <c r="H401" s="36"/>
      <c r="I401" s="40"/>
      <c r="J401" s="37"/>
      <c r="K401" s="36"/>
      <c r="L401" s="36"/>
      <c r="M401" s="36">
        <f t="shared" si="22"/>
        <v>7</v>
      </c>
      <c r="N401" s="36"/>
      <c r="O401" s="36" t="s">
        <v>23</v>
      </c>
      <c r="P401" s="37">
        <f t="shared" si="23"/>
        <v>1155</v>
      </c>
      <c r="Q401" s="7"/>
    </row>
    <row r="402" spans="2:17" s="8" customFormat="1" ht="39.950000000000003" customHeight="1" x14ac:dyDescent="0.3">
      <c r="B402" s="31" t="s">
        <v>812</v>
      </c>
      <c r="C402" s="32">
        <v>44193</v>
      </c>
      <c r="D402" s="70" t="s">
        <v>813</v>
      </c>
      <c r="E402" s="33">
        <v>1</v>
      </c>
      <c r="F402" s="34">
        <v>52</v>
      </c>
      <c r="G402" s="35">
        <f t="shared" si="21"/>
        <v>52</v>
      </c>
      <c r="H402" s="36"/>
      <c r="I402" s="40"/>
      <c r="J402" s="37"/>
      <c r="K402" s="36"/>
      <c r="L402" s="36"/>
      <c r="M402" s="36">
        <f t="shared" si="22"/>
        <v>1</v>
      </c>
      <c r="N402" s="36"/>
      <c r="O402" s="36" t="s">
        <v>23</v>
      </c>
      <c r="P402" s="37">
        <f t="shared" si="23"/>
        <v>52</v>
      </c>
      <c r="Q402" s="7"/>
    </row>
    <row r="403" spans="2:17" s="8" customFormat="1" ht="39.950000000000003" customHeight="1" x14ac:dyDescent="0.3">
      <c r="B403" s="31" t="s">
        <v>814</v>
      </c>
      <c r="C403" s="32">
        <v>44193</v>
      </c>
      <c r="D403" s="70" t="s">
        <v>815</v>
      </c>
      <c r="E403" s="33">
        <v>2</v>
      </c>
      <c r="F403" s="34">
        <v>79.8</v>
      </c>
      <c r="G403" s="35">
        <f t="shared" si="21"/>
        <v>159.6</v>
      </c>
      <c r="H403" s="36"/>
      <c r="I403" s="40"/>
      <c r="J403" s="37"/>
      <c r="K403" s="36"/>
      <c r="L403" s="36"/>
      <c r="M403" s="36">
        <f t="shared" si="22"/>
        <v>2</v>
      </c>
      <c r="N403" s="36"/>
      <c r="O403" s="36" t="s">
        <v>23</v>
      </c>
      <c r="P403" s="37">
        <f t="shared" si="23"/>
        <v>159.6</v>
      </c>
      <c r="Q403" s="7"/>
    </row>
    <row r="404" spans="2:17" s="8" customFormat="1" ht="39.950000000000003" customHeight="1" x14ac:dyDescent="0.3">
      <c r="B404" s="31" t="s">
        <v>816</v>
      </c>
      <c r="C404" s="50" t="s">
        <v>12</v>
      </c>
      <c r="D404" s="70" t="s">
        <v>817</v>
      </c>
      <c r="E404" s="33">
        <v>8</v>
      </c>
      <c r="F404" s="34">
        <v>79.8</v>
      </c>
      <c r="G404" s="35">
        <f t="shared" si="21"/>
        <v>638.4</v>
      </c>
      <c r="H404" s="36"/>
      <c r="I404" s="40"/>
      <c r="J404" s="37"/>
      <c r="K404" s="36"/>
      <c r="L404" s="36"/>
      <c r="M404" s="36">
        <f t="shared" si="22"/>
        <v>8</v>
      </c>
      <c r="N404" s="36"/>
      <c r="O404" s="36" t="s">
        <v>14</v>
      </c>
      <c r="P404" s="37">
        <f t="shared" si="23"/>
        <v>638.4</v>
      </c>
      <c r="Q404" s="7"/>
    </row>
    <row r="405" spans="2:17" s="8" customFormat="1" ht="39.950000000000003" customHeight="1" x14ac:dyDescent="0.3">
      <c r="B405" s="31" t="s">
        <v>818</v>
      </c>
      <c r="C405" s="32">
        <v>44193</v>
      </c>
      <c r="D405" s="70" t="s">
        <v>819</v>
      </c>
      <c r="E405" s="33">
        <v>1</v>
      </c>
      <c r="F405" s="34">
        <v>79.8</v>
      </c>
      <c r="G405" s="35">
        <f t="shared" si="21"/>
        <v>79.8</v>
      </c>
      <c r="H405" s="36"/>
      <c r="I405" s="40"/>
      <c r="J405" s="37"/>
      <c r="K405" s="36"/>
      <c r="L405" s="36"/>
      <c r="M405" s="36">
        <f t="shared" si="22"/>
        <v>1</v>
      </c>
      <c r="N405" s="36"/>
      <c r="O405" s="36"/>
      <c r="P405" s="37">
        <f t="shared" si="23"/>
        <v>79.8</v>
      </c>
      <c r="Q405" s="7"/>
    </row>
    <row r="406" spans="2:17" s="8" customFormat="1" ht="39.950000000000003" customHeight="1" x14ac:dyDescent="0.3">
      <c r="B406" s="31" t="s">
        <v>820</v>
      </c>
      <c r="C406" s="32">
        <v>44193</v>
      </c>
      <c r="D406" s="70" t="s">
        <v>821</v>
      </c>
      <c r="E406" s="33">
        <v>0</v>
      </c>
      <c r="F406" s="34">
        <v>2075</v>
      </c>
      <c r="G406" s="35">
        <f t="shared" si="21"/>
        <v>0</v>
      </c>
      <c r="H406" s="36"/>
      <c r="I406" s="40"/>
      <c r="J406" s="37"/>
      <c r="K406" s="36"/>
      <c r="L406" s="36"/>
      <c r="M406" s="36">
        <f t="shared" si="22"/>
        <v>0</v>
      </c>
      <c r="N406" s="36"/>
      <c r="O406" s="36" t="s">
        <v>23</v>
      </c>
      <c r="P406" s="37">
        <f t="shared" si="23"/>
        <v>0</v>
      </c>
      <c r="Q406" s="7"/>
    </row>
    <row r="407" spans="2:17" s="8" customFormat="1" ht="39.950000000000003" customHeight="1" x14ac:dyDescent="0.3">
      <c r="B407" s="31" t="s">
        <v>822</v>
      </c>
      <c r="C407" s="32" t="s">
        <v>12</v>
      </c>
      <c r="D407" s="70" t="s">
        <v>823</v>
      </c>
      <c r="E407" s="33">
        <v>10</v>
      </c>
      <c r="F407" s="34">
        <v>570</v>
      </c>
      <c r="G407" s="35">
        <f t="shared" si="21"/>
        <v>5700</v>
      </c>
      <c r="H407" s="36"/>
      <c r="I407" s="40"/>
      <c r="J407" s="37"/>
      <c r="K407" s="36"/>
      <c r="L407" s="36"/>
      <c r="M407" s="36">
        <f t="shared" si="22"/>
        <v>10</v>
      </c>
      <c r="N407" s="36"/>
      <c r="O407" s="36" t="s">
        <v>14</v>
      </c>
      <c r="P407" s="37">
        <f t="shared" si="23"/>
        <v>5700</v>
      </c>
      <c r="Q407" s="7"/>
    </row>
    <row r="408" spans="2:17" s="8" customFormat="1" ht="39.950000000000003" customHeight="1" x14ac:dyDescent="0.3">
      <c r="B408" s="31" t="s">
        <v>824</v>
      </c>
      <c r="C408" s="32">
        <v>44193</v>
      </c>
      <c r="D408" s="70" t="s">
        <v>825</v>
      </c>
      <c r="E408" s="33">
        <v>6</v>
      </c>
      <c r="F408" s="34">
        <v>165</v>
      </c>
      <c r="G408" s="35">
        <f t="shared" si="21"/>
        <v>990</v>
      </c>
      <c r="H408" s="36"/>
      <c r="I408" s="40"/>
      <c r="J408" s="37"/>
      <c r="K408" s="36"/>
      <c r="L408" s="36"/>
      <c r="M408" s="36">
        <f t="shared" si="22"/>
        <v>6</v>
      </c>
      <c r="N408" s="36"/>
      <c r="O408" s="36"/>
      <c r="P408" s="37">
        <f t="shared" si="23"/>
        <v>990</v>
      </c>
      <c r="Q408" s="7"/>
    </row>
    <row r="409" spans="2:17" s="8" customFormat="1" ht="39.950000000000003" customHeight="1" x14ac:dyDescent="0.3">
      <c r="B409" s="31" t="s">
        <v>826</v>
      </c>
      <c r="C409" s="32">
        <v>44193</v>
      </c>
      <c r="D409" s="70" t="s">
        <v>827</v>
      </c>
      <c r="E409" s="33">
        <v>1</v>
      </c>
      <c r="F409" s="34">
        <v>165</v>
      </c>
      <c r="G409" s="35">
        <f t="shared" si="21"/>
        <v>165</v>
      </c>
      <c r="H409" s="36"/>
      <c r="I409" s="40"/>
      <c r="J409" s="37"/>
      <c r="K409" s="36"/>
      <c r="L409" s="36">
        <v>1</v>
      </c>
      <c r="M409" s="36">
        <f t="shared" si="22"/>
        <v>0</v>
      </c>
      <c r="N409" s="36"/>
      <c r="O409" s="36" t="s">
        <v>23</v>
      </c>
      <c r="P409" s="37">
        <f t="shared" si="23"/>
        <v>0</v>
      </c>
      <c r="Q409" s="7"/>
    </row>
    <row r="410" spans="2:17" s="8" customFormat="1" ht="39.950000000000003" customHeight="1" x14ac:dyDescent="0.3">
      <c r="B410" s="31" t="s">
        <v>828</v>
      </c>
      <c r="C410" s="32">
        <v>44193</v>
      </c>
      <c r="D410" s="70" t="s">
        <v>829</v>
      </c>
      <c r="E410" s="33">
        <v>0</v>
      </c>
      <c r="F410" s="34">
        <v>79.8</v>
      </c>
      <c r="G410" s="35">
        <f t="shared" si="21"/>
        <v>0</v>
      </c>
      <c r="H410" s="36"/>
      <c r="I410" s="40"/>
      <c r="J410" s="37"/>
      <c r="K410" s="36"/>
      <c r="L410" s="36"/>
      <c r="M410" s="36">
        <f t="shared" si="22"/>
        <v>0</v>
      </c>
      <c r="N410" s="36"/>
      <c r="O410" s="36" t="s">
        <v>23</v>
      </c>
      <c r="P410" s="37">
        <f t="shared" si="23"/>
        <v>0</v>
      </c>
      <c r="Q410" s="7"/>
    </row>
    <row r="411" spans="2:17" s="8" customFormat="1" ht="39.950000000000003" customHeight="1" x14ac:dyDescent="0.3">
      <c r="B411" s="31" t="s">
        <v>830</v>
      </c>
      <c r="C411" s="32">
        <v>44193</v>
      </c>
      <c r="D411" s="70" t="s">
        <v>831</v>
      </c>
      <c r="E411" s="33">
        <v>0</v>
      </c>
      <c r="F411" s="34">
        <v>79.8</v>
      </c>
      <c r="G411" s="35">
        <f t="shared" si="21"/>
        <v>0</v>
      </c>
      <c r="H411" s="36"/>
      <c r="I411" s="40"/>
      <c r="J411" s="37"/>
      <c r="K411" s="36"/>
      <c r="L411" s="36"/>
      <c r="M411" s="36">
        <f t="shared" si="22"/>
        <v>0</v>
      </c>
      <c r="N411" s="36"/>
      <c r="O411" s="36" t="s">
        <v>23</v>
      </c>
      <c r="P411" s="37">
        <f t="shared" si="23"/>
        <v>0</v>
      </c>
      <c r="Q411" s="7"/>
    </row>
    <row r="412" spans="2:17" s="8" customFormat="1" ht="39.950000000000003" customHeight="1" x14ac:dyDescent="0.3">
      <c r="B412" s="31" t="s">
        <v>832</v>
      </c>
      <c r="C412" s="32">
        <v>45020</v>
      </c>
      <c r="D412" s="70" t="s">
        <v>833</v>
      </c>
      <c r="E412" s="33">
        <v>3</v>
      </c>
      <c r="F412" s="34">
        <v>1298</v>
      </c>
      <c r="G412" s="35">
        <f t="shared" si="21"/>
        <v>3894</v>
      </c>
      <c r="H412" s="32"/>
      <c r="I412" s="40"/>
      <c r="J412" s="47"/>
      <c r="K412" s="37">
        <f>+J412*I412</f>
        <v>0</v>
      </c>
      <c r="L412" s="36"/>
      <c r="M412" s="36">
        <f t="shared" si="22"/>
        <v>3</v>
      </c>
      <c r="N412" s="41"/>
      <c r="O412" s="36" t="s">
        <v>23</v>
      </c>
      <c r="P412" s="37">
        <f t="shared" si="23"/>
        <v>3894</v>
      </c>
      <c r="Q412" s="7"/>
    </row>
    <row r="413" spans="2:17" s="8" customFormat="1" ht="39.950000000000003" customHeight="1" x14ac:dyDescent="0.3">
      <c r="B413" s="31" t="s">
        <v>834</v>
      </c>
      <c r="C413" s="32" t="s">
        <v>12</v>
      </c>
      <c r="D413" s="71" t="s">
        <v>835</v>
      </c>
      <c r="E413" s="44">
        <v>3</v>
      </c>
      <c r="F413" s="34">
        <v>708.8</v>
      </c>
      <c r="G413" s="35">
        <f t="shared" si="21"/>
        <v>2126.3999999999996</v>
      </c>
      <c r="H413" s="36"/>
      <c r="I413" s="40"/>
      <c r="J413" s="37"/>
      <c r="K413" s="36"/>
      <c r="L413" s="36">
        <v>2</v>
      </c>
      <c r="M413" s="36">
        <f t="shared" si="22"/>
        <v>1</v>
      </c>
      <c r="N413" s="36"/>
      <c r="O413" s="36"/>
      <c r="P413" s="37">
        <f t="shared" si="23"/>
        <v>708.8</v>
      </c>
      <c r="Q413" s="7"/>
    </row>
    <row r="414" spans="2:17" s="8" customFormat="1" ht="39.950000000000003" customHeight="1" x14ac:dyDescent="0.3">
      <c r="B414" s="31" t="s">
        <v>836</v>
      </c>
      <c r="C414" s="32" t="s">
        <v>12</v>
      </c>
      <c r="D414" s="71" t="s">
        <v>837</v>
      </c>
      <c r="E414" s="44">
        <v>2</v>
      </c>
      <c r="F414" s="34">
        <v>708.8</v>
      </c>
      <c r="G414" s="35">
        <f t="shared" si="21"/>
        <v>1417.6</v>
      </c>
      <c r="H414" s="36"/>
      <c r="I414" s="40"/>
      <c r="J414" s="37"/>
      <c r="K414" s="36"/>
      <c r="L414" s="36">
        <v>1</v>
      </c>
      <c r="M414" s="36">
        <f t="shared" si="22"/>
        <v>1</v>
      </c>
      <c r="N414" s="36"/>
      <c r="O414" s="36" t="s">
        <v>14</v>
      </c>
      <c r="P414" s="37">
        <f t="shared" si="23"/>
        <v>708.8</v>
      </c>
      <c r="Q414" s="7"/>
    </row>
    <row r="415" spans="2:17" s="8" customFormat="1" ht="39.950000000000003" customHeight="1" x14ac:dyDescent="0.3">
      <c r="B415" s="31" t="s">
        <v>838</v>
      </c>
      <c r="C415" s="32" t="s">
        <v>12</v>
      </c>
      <c r="D415" s="70" t="s">
        <v>839</v>
      </c>
      <c r="E415" s="33">
        <v>0</v>
      </c>
      <c r="F415" s="34">
        <v>352</v>
      </c>
      <c r="G415" s="35">
        <f t="shared" si="21"/>
        <v>0</v>
      </c>
      <c r="H415" s="36"/>
      <c r="I415" s="40"/>
      <c r="J415" s="37"/>
      <c r="K415" s="36"/>
      <c r="L415" s="36"/>
      <c r="M415" s="36">
        <f t="shared" si="22"/>
        <v>0</v>
      </c>
      <c r="N415" s="36"/>
      <c r="O415" s="36" t="s">
        <v>23</v>
      </c>
      <c r="P415" s="37">
        <f t="shared" si="23"/>
        <v>0</v>
      </c>
      <c r="Q415" s="7"/>
    </row>
    <row r="416" spans="2:17" s="8" customFormat="1" ht="39.950000000000003" customHeight="1" x14ac:dyDescent="0.3">
      <c r="B416" s="31" t="s">
        <v>840</v>
      </c>
      <c r="C416" s="38">
        <v>45127</v>
      </c>
      <c r="D416" s="70" t="s">
        <v>841</v>
      </c>
      <c r="E416" s="33">
        <v>3</v>
      </c>
      <c r="F416" s="34">
        <v>676.5</v>
      </c>
      <c r="G416" s="35">
        <f t="shared" si="21"/>
        <v>2029.5</v>
      </c>
      <c r="H416" s="39"/>
      <c r="I416" s="40"/>
      <c r="J416" s="37"/>
      <c r="K416" s="36">
        <v>676.5</v>
      </c>
      <c r="L416" s="36">
        <v>3</v>
      </c>
      <c r="M416" s="36">
        <f t="shared" si="22"/>
        <v>0</v>
      </c>
      <c r="N416" s="36"/>
      <c r="O416" s="36" t="s">
        <v>18</v>
      </c>
      <c r="P416" s="37">
        <f t="shared" si="23"/>
        <v>0</v>
      </c>
      <c r="Q416" s="7"/>
    </row>
    <row r="417" spans="2:17" s="8" customFormat="1" ht="39.950000000000003" customHeight="1" x14ac:dyDescent="0.3">
      <c r="B417" s="31" t="s">
        <v>842</v>
      </c>
      <c r="C417" s="38">
        <v>45020</v>
      </c>
      <c r="D417" s="70" t="s">
        <v>843</v>
      </c>
      <c r="E417" s="33">
        <v>1</v>
      </c>
      <c r="F417" s="34">
        <v>4012</v>
      </c>
      <c r="G417" s="35">
        <f t="shared" si="21"/>
        <v>4012</v>
      </c>
      <c r="H417" s="39"/>
      <c r="I417" s="40"/>
      <c r="J417" s="37"/>
      <c r="K417" s="48">
        <f>+I417*J417</f>
        <v>0</v>
      </c>
      <c r="L417" s="36"/>
      <c r="M417" s="36">
        <f t="shared" si="22"/>
        <v>1</v>
      </c>
      <c r="N417" s="36"/>
      <c r="O417" s="36" t="s">
        <v>23</v>
      </c>
      <c r="P417" s="37">
        <f t="shared" si="23"/>
        <v>4012</v>
      </c>
      <c r="Q417" s="7"/>
    </row>
    <row r="418" spans="2:17" s="8" customFormat="1" ht="39.950000000000003" customHeight="1" x14ac:dyDescent="0.3">
      <c r="B418" s="31" t="s">
        <v>844</v>
      </c>
      <c r="C418" s="32" t="s">
        <v>12</v>
      </c>
      <c r="D418" s="70" t="s">
        <v>845</v>
      </c>
      <c r="E418" s="44">
        <v>10</v>
      </c>
      <c r="F418" s="34">
        <v>155</v>
      </c>
      <c r="G418" s="35">
        <f t="shared" si="21"/>
        <v>1550</v>
      </c>
      <c r="H418" s="32"/>
      <c r="I418" s="40"/>
      <c r="J418" s="37"/>
      <c r="K418" s="37"/>
      <c r="L418" s="36"/>
      <c r="M418" s="36">
        <f t="shared" si="22"/>
        <v>10</v>
      </c>
      <c r="N418" s="41"/>
      <c r="O418" s="36" t="s">
        <v>14</v>
      </c>
      <c r="P418" s="37">
        <f t="shared" si="23"/>
        <v>1550</v>
      </c>
      <c r="Q418" s="7"/>
    </row>
    <row r="419" spans="2:17" s="8" customFormat="1" ht="39.950000000000003" customHeight="1" x14ac:dyDescent="0.3">
      <c r="B419" s="31" t="s">
        <v>846</v>
      </c>
      <c r="C419" s="32" t="s">
        <v>12</v>
      </c>
      <c r="D419" s="70" t="s">
        <v>847</v>
      </c>
      <c r="E419" s="44">
        <v>25</v>
      </c>
      <c r="F419" s="34">
        <v>155</v>
      </c>
      <c r="G419" s="35">
        <f t="shared" si="21"/>
        <v>3875</v>
      </c>
      <c r="H419" s="32"/>
      <c r="I419" s="40"/>
      <c r="J419" s="37"/>
      <c r="K419" s="37"/>
      <c r="L419" s="36"/>
      <c r="M419" s="36">
        <f t="shared" si="22"/>
        <v>25</v>
      </c>
      <c r="N419" s="41"/>
      <c r="O419" s="36" t="s">
        <v>14</v>
      </c>
      <c r="P419" s="37">
        <f t="shared" si="23"/>
        <v>3875</v>
      </c>
      <c r="Q419" s="7"/>
    </row>
    <row r="420" spans="2:17" s="8" customFormat="1" ht="39.950000000000003" customHeight="1" x14ac:dyDescent="0.3">
      <c r="B420" s="31" t="s">
        <v>848</v>
      </c>
      <c r="C420" s="38" t="s">
        <v>12</v>
      </c>
      <c r="D420" s="70" t="s">
        <v>849</v>
      </c>
      <c r="E420" s="33">
        <v>4</v>
      </c>
      <c r="F420" s="34">
        <v>949.54</v>
      </c>
      <c r="G420" s="35">
        <f t="shared" si="21"/>
        <v>3798.16</v>
      </c>
      <c r="H420" s="39"/>
      <c r="I420" s="40"/>
      <c r="J420" s="37"/>
      <c r="K420" s="36"/>
      <c r="L420" s="36"/>
      <c r="M420" s="36">
        <f t="shared" si="22"/>
        <v>4</v>
      </c>
      <c r="N420" s="36"/>
      <c r="O420" s="36" t="s">
        <v>14</v>
      </c>
      <c r="P420" s="37">
        <f t="shared" si="23"/>
        <v>3798.16</v>
      </c>
      <c r="Q420" s="7"/>
    </row>
    <row r="421" spans="2:17" s="10" customFormat="1" ht="39.950000000000003" customHeight="1" x14ac:dyDescent="0.3">
      <c r="B421" s="31" t="s">
        <v>850</v>
      </c>
      <c r="C421" s="32">
        <v>44193</v>
      </c>
      <c r="D421" s="70" t="s">
        <v>851</v>
      </c>
      <c r="E421" s="33">
        <v>0</v>
      </c>
      <c r="F421" s="34">
        <v>140</v>
      </c>
      <c r="G421" s="35">
        <f t="shared" si="21"/>
        <v>0</v>
      </c>
      <c r="H421" s="36"/>
      <c r="I421" s="40"/>
      <c r="J421" s="37"/>
      <c r="K421" s="36"/>
      <c r="L421" s="36"/>
      <c r="M421" s="36">
        <f t="shared" si="22"/>
        <v>0</v>
      </c>
      <c r="N421" s="36"/>
      <c r="O421" s="36" t="s">
        <v>18</v>
      </c>
      <c r="P421" s="37">
        <f t="shared" si="23"/>
        <v>0</v>
      </c>
      <c r="Q421" s="7"/>
    </row>
    <row r="422" spans="2:17" s="10" customFormat="1" ht="39.950000000000003" customHeight="1" x14ac:dyDescent="0.3">
      <c r="B422" s="31" t="s">
        <v>852</v>
      </c>
      <c r="C422" s="32">
        <v>44193</v>
      </c>
      <c r="D422" s="71" t="s">
        <v>853</v>
      </c>
      <c r="E422" s="43">
        <v>0</v>
      </c>
      <c r="F422" s="34">
        <v>5250</v>
      </c>
      <c r="G422" s="35">
        <f t="shared" si="21"/>
        <v>0</v>
      </c>
      <c r="H422" s="36"/>
      <c r="I422" s="40"/>
      <c r="J422" s="37"/>
      <c r="K422" s="36"/>
      <c r="L422" s="36"/>
      <c r="M422" s="36">
        <f t="shared" si="22"/>
        <v>0</v>
      </c>
      <c r="N422" s="36"/>
      <c r="O422" s="36" t="s">
        <v>88</v>
      </c>
      <c r="P422" s="37">
        <f t="shared" si="23"/>
        <v>0</v>
      </c>
      <c r="Q422" s="7"/>
    </row>
    <row r="423" spans="2:17" s="7" customFormat="1" ht="39.950000000000003" customHeight="1" x14ac:dyDescent="0.3">
      <c r="B423" s="31" t="s">
        <v>854</v>
      </c>
      <c r="C423" s="32" t="s">
        <v>12</v>
      </c>
      <c r="D423" s="71" t="s">
        <v>855</v>
      </c>
      <c r="E423" s="43">
        <v>38</v>
      </c>
      <c r="F423" s="34">
        <v>12.93</v>
      </c>
      <c r="G423" s="35">
        <f t="shared" si="21"/>
        <v>491.34</v>
      </c>
      <c r="H423" s="36"/>
      <c r="I423" s="40"/>
      <c r="J423" s="37"/>
      <c r="K423" s="36"/>
      <c r="L423" s="36">
        <v>10</v>
      </c>
      <c r="M423" s="36">
        <f t="shared" si="22"/>
        <v>28</v>
      </c>
      <c r="N423" s="36"/>
      <c r="O423" s="36"/>
      <c r="P423" s="37">
        <f t="shared" si="23"/>
        <v>362.03999999999996</v>
      </c>
    </row>
    <row r="424" spans="2:17" s="7" customFormat="1" ht="39.950000000000003" customHeight="1" x14ac:dyDescent="0.3">
      <c r="B424" s="31" t="s">
        <v>856</v>
      </c>
      <c r="C424" s="32">
        <v>44193</v>
      </c>
      <c r="D424" s="71" t="s">
        <v>857</v>
      </c>
      <c r="E424" s="43">
        <v>16</v>
      </c>
      <c r="F424" s="34">
        <v>12.93</v>
      </c>
      <c r="G424" s="35">
        <f t="shared" si="21"/>
        <v>206.88</v>
      </c>
      <c r="H424" s="36"/>
      <c r="I424" s="40"/>
      <c r="J424" s="37"/>
      <c r="K424" s="36"/>
      <c r="L424" s="36"/>
      <c r="M424" s="36">
        <f t="shared" si="22"/>
        <v>16</v>
      </c>
      <c r="N424" s="36"/>
      <c r="O424" s="36" t="s">
        <v>88</v>
      </c>
      <c r="P424" s="37">
        <f t="shared" si="23"/>
        <v>206.88</v>
      </c>
    </row>
    <row r="425" spans="2:17" s="7" customFormat="1" ht="39.950000000000003" customHeight="1" x14ac:dyDescent="0.3">
      <c r="B425" s="31" t="s">
        <v>858</v>
      </c>
      <c r="C425" s="32" t="s">
        <v>12</v>
      </c>
      <c r="D425" s="71" t="s">
        <v>859</v>
      </c>
      <c r="E425" s="43">
        <v>36</v>
      </c>
      <c r="F425" s="34">
        <v>12.93</v>
      </c>
      <c r="G425" s="35">
        <f t="shared" si="21"/>
        <v>465.48</v>
      </c>
      <c r="H425" s="36"/>
      <c r="I425" s="40"/>
      <c r="J425" s="37"/>
      <c r="K425" s="36"/>
      <c r="L425" s="36"/>
      <c r="M425" s="36">
        <f t="shared" si="22"/>
        <v>36</v>
      </c>
      <c r="N425" s="36"/>
      <c r="O425" s="36"/>
      <c r="P425" s="37">
        <f t="shared" si="23"/>
        <v>465.48</v>
      </c>
    </row>
    <row r="426" spans="2:17" s="7" customFormat="1" ht="39.950000000000003" customHeight="1" x14ac:dyDescent="0.3">
      <c r="B426" s="31" t="s">
        <v>860</v>
      </c>
      <c r="C426" s="32" t="s">
        <v>12</v>
      </c>
      <c r="D426" s="71" t="s">
        <v>861</v>
      </c>
      <c r="E426" s="43">
        <v>13</v>
      </c>
      <c r="F426" s="34">
        <v>14.37</v>
      </c>
      <c r="G426" s="35">
        <f t="shared" si="21"/>
        <v>186.81</v>
      </c>
      <c r="H426" s="36"/>
      <c r="I426" s="40"/>
      <c r="J426" s="37"/>
      <c r="K426" s="36"/>
      <c r="L426" s="36">
        <v>2</v>
      </c>
      <c r="M426" s="36">
        <f t="shared" si="22"/>
        <v>11</v>
      </c>
      <c r="N426" s="36"/>
      <c r="O426" s="36"/>
      <c r="P426" s="37">
        <f t="shared" si="23"/>
        <v>158.07</v>
      </c>
    </row>
    <row r="427" spans="2:17" s="7" customFormat="1" ht="39.950000000000003" customHeight="1" x14ac:dyDescent="0.3">
      <c r="B427" s="31" t="s">
        <v>862</v>
      </c>
      <c r="C427" s="32">
        <v>44193</v>
      </c>
      <c r="D427" s="71" t="s">
        <v>863</v>
      </c>
      <c r="E427" s="43">
        <v>17</v>
      </c>
      <c r="F427" s="34">
        <v>14.37</v>
      </c>
      <c r="G427" s="35">
        <f t="shared" si="21"/>
        <v>244.29</v>
      </c>
      <c r="H427" s="36"/>
      <c r="I427" s="40"/>
      <c r="J427" s="37"/>
      <c r="K427" s="36"/>
      <c r="L427" s="36"/>
      <c r="M427" s="36">
        <f t="shared" si="22"/>
        <v>17</v>
      </c>
      <c r="N427" s="36"/>
      <c r="O427" s="36" t="s">
        <v>88</v>
      </c>
      <c r="P427" s="37">
        <f t="shared" si="23"/>
        <v>244.29</v>
      </c>
    </row>
    <row r="428" spans="2:17" s="7" customFormat="1" ht="39.950000000000003" customHeight="1" x14ac:dyDescent="0.3">
      <c r="B428" s="31" t="s">
        <v>864</v>
      </c>
      <c r="C428" s="32">
        <v>44193</v>
      </c>
      <c r="D428" s="71" t="s">
        <v>865</v>
      </c>
      <c r="E428" s="43">
        <v>3</v>
      </c>
      <c r="F428" s="34">
        <v>35</v>
      </c>
      <c r="G428" s="35">
        <f t="shared" si="21"/>
        <v>105</v>
      </c>
      <c r="H428" s="36"/>
      <c r="I428" s="40"/>
      <c r="J428" s="37"/>
      <c r="K428" s="36"/>
      <c r="L428" s="36"/>
      <c r="M428" s="36">
        <f t="shared" si="22"/>
        <v>3</v>
      </c>
      <c r="N428" s="36"/>
      <c r="O428" s="36" t="s">
        <v>88</v>
      </c>
      <c r="P428" s="37">
        <f t="shared" si="23"/>
        <v>105</v>
      </c>
    </row>
    <row r="429" spans="2:17" s="7" customFormat="1" ht="39.950000000000003" customHeight="1" x14ac:dyDescent="0.3">
      <c r="B429" s="31" t="s">
        <v>866</v>
      </c>
      <c r="C429" s="32" t="s">
        <v>12</v>
      </c>
      <c r="D429" s="71" t="s">
        <v>867</v>
      </c>
      <c r="E429" s="43">
        <v>25</v>
      </c>
      <c r="F429" s="34">
        <v>35</v>
      </c>
      <c r="G429" s="35">
        <f t="shared" si="21"/>
        <v>875</v>
      </c>
      <c r="H429" s="36"/>
      <c r="I429" s="40"/>
      <c r="J429" s="37"/>
      <c r="K429" s="36"/>
      <c r="L429" s="36"/>
      <c r="M429" s="36">
        <f t="shared" si="22"/>
        <v>25</v>
      </c>
      <c r="N429" s="36"/>
      <c r="O429" s="36"/>
      <c r="P429" s="37">
        <f t="shared" si="23"/>
        <v>875</v>
      </c>
    </row>
    <row r="430" spans="2:17" s="8" customFormat="1" ht="39.950000000000003" customHeight="1" x14ac:dyDescent="0.3">
      <c r="B430" s="31" t="s">
        <v>868</v>
      </c>
      <c r="C430" s="32" t="s">
        <v>12</v>
      </c>
      <c r="D430" s="71" t="s">
        <v>869</v>
      </c>
      <c r="E430" s="43">
        <v>3</v>
      </c>
      <c r="F430" s="34">
        <v>35</v>
      </c>
      <c r="G430" s="35">
        <f t="shared" si="21"/>
        <v>105</v>
      </c>
      <c r="H430" s="36"/>
      <c r="I430" s="40"/>
      <c r="J430" s="37"/>
      <c r="K430" s="36"/>
      <c r="L430" s="36"/>
      <c r="M430" s="36">
        <f t="shared" si="22"/>
        <v>3</v>
      </c>
      <c r="N430" s="36"/>
      <c r="O430" s="36"/>
      <c r="P430" s="37">
        <f t="shared" si="23"/>
        <v>105</v>
      </c>
      <c r="Q430" s="7"/>
    </row>
    <row r="431" spans="2:17" s="8" customFormat="1" ht="39.950000000000003" customHeight="1" x14ac:dyDescent="0.3">
      <c r="B431" s="31" t="s">
        <v>870</v>
      </c>
      <c r="C431" s="32">
        <v>44193</v>
      </c>
      <c r="D431" s="71" t="s">
        <v>871</v>
      </c>
      <c r="E431" s="43">
        <v>12</v>
      </c>
      <c r="F431" s="34">
        <v>30</v>
      </c>
      <c r="G431" s="35">
        <f t="shared" si="21"/>
        <v>360</v>
      </c>
      <c r="H431" s="36"/>
      <c r="I431" s="40"/>
      <c r="J431" s="37"/>
      <c r="K431" s="36"/>
      <c r="L431" s="36">
        <v>12</v>
      </c>
      <c r="M431" s="36">
        <f t="shared" si="22"/>
        <v>0</v>
      </c>
      <c r="N431" s="36"/>
      <c r="O431" s="36" t="s">
        <v>88</v>
      </c>
      <c r="P431" s="37">
        <f t="shared" si="23"/>
        <v>0</v>
      </c>
      <c r="Q431" s="7"/>
    </row>
    <row r="432" spans="2:17" s="8" customFormat="1" ht="39.950000000000003" customHeight="1" x14ac:dyDescent="0.3">
      <c r="B432" s="31" t="s">
        <v>872</v>
      </c>
      <c r="C432" s="38">
        <v>45042</v>
      </c>
      <c r="D432" s="71" t="s">
        <v>873</v>
      </c>
      <c r="E432" s="33">
        <v>0</v>
      </c>
      <c r="F432" s="34">
        <v>17</v>
      </c>
      <c r="G432" s="35">
        <f t="shared" si="21"/>
        <v>0</v>
      </c>
      <c r="H432" s="39"/>
      <c r="I432" s="40"/>
      <c r="J432" s="47"/>
      <c r="K432" s="37">
        <f>+J432*I432</f>
        <v>0</v>
      </c>
      <c r="L432" s="36"/>
      <c r="M432" s="36">
        <f t="shared" si="22"/>
        <v>0</v>
      </c>
      <c r="N432" s="41"/>
      <c r="O432" s="36" t="s">
        <v>88</v>
      </c>
      <c r="P432" s="37">
        <f t="shared" si="23"/>
        <v>0</v>
      </c>
      <c r="Q432" s="7"/>
    </row>
    <row r="433" spans="2:17" s="8" customFormat="1" ht="39.950000000000003" customHeight="1" x14ac:dyDescent="0.3">
      <c r="B433" s="31" t="s">
        <v>874</v>
      </c>
      <c r="C433" s="38" t="s">
        <v>12</v>
      </c>
      <c r="D433" s="70" t="s">
        <v>875</v>
      </c>
      <c r="E433" s="33">
        <v>1</v>
      </c>
      <c r="F433" s="34">
        <v>480</v>
      </c>
      <c r="G433" s="35">
        <f t="shared" si="21"/>
        <v>480</v>
      </c>
      <c r="H433" s="39"/>
      <c r="I433" s="40"/>
      <c r="J433" s="37"/>
      <c r="K433" s="36"/>
      <c r="L433" s="36"/>
      <c r="M433" s="36">
        <f t="shared" si="22"/>
        <v>1</v>
      </c>
      <c r="N433" s="36"/>
      <c r="O433" s="36" t="s">
        <v>14</v>
      </c>
      <c r="P433" s="37">
        <f t="shared" si="23"/>
        <v>480</v>
      </c>
      <c r="Q433" s="7"/>
    </row>
    <row r="434" spans="2:17" s="8" customFormat="1" ht="39.950000000000003" customHeight="1" x14ac:dyDescent="0.3">
      <c r="B434" s="31" t="s">
        <v>876</v>
      </c>
      <c r="C434" s="32">
        <v>44193</v>
      </c>
      <c r="D434" s="71" t="s">
        <v>877</v>
      </c>
      <c r="E434" s="43">
        <v>84</v>
      </c>
      <c r="F434" s="34">
        <v>2.6</v>
      </c>
      <c r="G434" s="35">
        <f t="shared" si="21"/>
        <v>218.4</v>
      </c>
      <c r="H434" s="36"/>
      <c r="I434" s="40"/>
      <c r="J434" s="37"/>
      <c r="K434" s="36"/>
      <c r="L434" s="36"/>
      <c r="M434" s="36">
        <f t="shared" si="22"/>
        <v>84</v>
      </c>
      <c r="N434" s="36"/>
      <c r="O434" s="36" t="s">
        <v>88</v>
      </c>
      <c r="P434" s="37">
        <f t="shared" si="23"/>
        <v>218.4</v>
      </c>
      <c r="Q434" s="7"/>
    </row>
    <row r="435" spans="2:17" s="8" customFormat="1" ht="39.950000000000003" customHeight="1" x14ac:dyDescent="0.3">
      <c r="B435" s="31" t="s">
        <v>878</v>
      </c>
      <c r="C435" s="32" t="s">
        <v>12</v>
      </c>
      <c r="D435" s="71" t="s">
        <v>879</v>
      </c>
      <c r="E435" s="45">
        <v>1</v>
      </c>
      <c r="F435" s="46">
        <v>310</v>
      </c>
      <c r="G435" s="35">
        <f t="shared" si="21"/>
        <v>310</v>
      </c>
      <c r="H435" s="36"/>
      <c r="I435" s="36"/>
      <c r="J435" s="37"/>
      <c r="K435" s="36"/>
      <c r="L435" s="36"/>
      <c r="M435" s="36">
        <f t="shared" si="22"/>
        <v>1</v>
      </c>
      <c r="N435" s="36"/>
      <c r="O435" s="36" t="s">
        <v>14</v>
      </c>
      <c r="P435" s="37">
        <f t="shared" si="23"/>
        <v>310</v>
      </c>
      <c r="Q435" s="7"/>
    </row>
    <row r="436" spans="2:17" s="8" customFormat="1" ht="39.950000000000003" customHeight="1" x14ac:dyDescent="0.3">
      <c r="B436" s="31" t="s">
        <v>880</v>
      </c>
      <c r="C436" s="32">
        <v>44193</v>
      </c>
      <c r="D436" s="71" t="s">
        <v>881</v>
      </c>
      <c r="E436" s="43">
        <v>20</v>
      </c>
      <c r="F436" s="34">
        <v>728.81</v>
      </c>
      <c r="G436" s="35">
        <f t="shared" si="21"/>
        <v>14576.199999999999</v>
      </c>
      <c r="H436" s="36"/>
      <c r="I436" s="40"/>
      <c r="J436" s="37"/>
      <c r="K436" s="36"/>
      <c r="L436" s="36"/>
      <c r="M436" s="36">
        <f t="shared" si="22"/>
        <v>20</v>
      </c>
      <c r="N436" s="36"/>
      <c r="O436" s="36" t="s">
        <v>88</v>
      </c>
      <c r="P436" s="37">
        <f t="shared" si="23"/>
        <v>14576.199999999999</v>
      </c>
      <c r="Q436" s="7"/>
    </row>
    <row r="437" spans="2:17" s="8" customFormat="1" ht="39.950000000000003" customHeight="1" x14ac:dyDescent="0.3">
      <c r="B437" s="31" t="s">
        <v>882</v>
      </c>
      <c r="C437" s="38">
        <v>44851</v>
      </c>
      <c r="D437" s="70" t="s">
        <v>883</v>
      </c>
      <c r="E437" s="33">
        <v>0</v>
      </c>
      <c r="F437" s="34">
        <v>1443.73</v>
      </c>
      <c r="G437" s="35">
        <f t="shared" si="21"/>
        <v>0</v>
      </c>
      <c r="H437" s="39"/>
      <c r="I437" s="40"/>
      <c r="J437" s="37"/>
      <c r="K437" s="37">
        <f>+I437*J437</f>
        <v>0</v>
      </c>
      <c r="L437" s="36"/>
      <c r="M437" s="36">
        <f t="shared" si="22"/>
        <v>0</v>
      </c>
      <c r="N437" s="41"/>
      <c r="O437" s="36"/>
      <c r="P437" s="37">
        <f t="shared" si="23"/>
        <v>0</v>
      </c>
      <c r="Q437" s="7"/>
    </row>
    <row r="438" spans="2:17" s="8" customFormat="1" ht="39.950000000000003" customHeight="1" x14ac:dyDescent="0.3">
      <c r="B438" s="31" t="s">
        <v>884</v>
      </c>
      <c r="C438" s="32">
        <v>44193</v>
      </c>
      <c r="D438" s="71" t="s">
        <v>885</v>
      </c>
      <c r="E438" s="43">
        <v>2</v>
      </c>
      <c r="F438" s="34">
        <v>350</v>
      </c>
      <c r="G438" s="35">
        <f t="shared" si="21"/>
        <v>700</v>
      </c>
      <c r="H438" s="36"/>
      <c r="I438" s="40"/>
      <c r="J438" s="37"/>
      <c r="K438" s="36"/>
      <c r="L438" s="36"/>
      <c r="M438" s="36">
        <f t="shared" si="22"/>
        <v>2</v>
      </c>
      <c r="N438" s="36"/>
      <c r="O438" s="36" t="s">
        <v>88</v>
      </c>
      <c r="P438" s="37">
        <f t="shared" si="23"/>
        <v>700</v>
      </c>
      <c r="Q438" s="7"/>
    </row>
    <row r="439" spans="2:17" s="8" customFormat="1" ht="39.950000000000003" customHeight="1" x14ac:dyDescent="0.3">
      <c r="B439" s="31" t="s">
        <v>886</v>
      </c>
      <c r="C439" s="32">
        <v>44193</v>
      </c>
      <c r="D439" s="71" t="s">
        <v>887</v>
      </c>
      <c r="E439" s="43">
        <v>0</v>
      </c>
      <c r="F439" s="34">
        <v>595</v>
      </c>
      <c r="G439" s="35">
        <f t="shared" si="21"/>
        <v>0</v>
      </c>
      <c r="H439" s="36"/>
      <c r="I439" s="40"/>
      <c r="J439" s="37"/>
      <c r="K439" s="36"/>
      <c r="L439" s="36"/>
      <c r="M439" s="36">
        <f t="shared" si="22"/>
        <v>0</v>
      </c>
      <c r="N439" s="36"/>
      <c r="O439" s="36" t="s">
        <v>88</v>
      </c>
      <c r="P439" s="37">
        <f t="shared" si="23"/>
        <v>0</v>
      </c>
      <c r="Q439" s="7"/>
    </row>
    <row r="440" spans="2:17" s="8" customFormat="1" ht="39.950000000000003" customHeight="1" x14ac:dyDescent="0.3">
      <c r="B440" s="31" t="s">
        <v>888</v>
      </c>
      <c r="C440" s="32">
        <v>45209</v>
      </c>
      <c r="D440" s="71" t="s">
        <v>889</v>
      </c>
      <c r="E440" s="43">
        <v>0</v>
      </c>
      <c r="F440" s="34">
        <v>885</v>
      </c>
      <c r="G440" s="35">
        <f t="shared" si="21"/>
        <v>0</v>
      </c>
      <c r="H440" s="36"/>
      <c r="I440" s="40"/>
      <c r="J440" s="37"/>
      <c r="K440" s="36"/>
      <c r="L440" s="36"/>
      <c r="M440" s="36">
        <f t="shared" si="22"/>
        <v>0</v>
      </c>
      <c r="N440" s="36"/>
      <c r="O440" s="36"/>
      <c r="P440" s="37">
        <f t="shared" si="23"/>
        <v>0</v>
      </c>
      <c r="Q440" s="7"/>
    </row>
    <row r="441" spans="2:17" s="8" customFormat="1" ht="39.950000000000003" customHeight="1" x14ac:dyDescent="0.3">
      <c r="B441" s="31" t="s">
        <v>890</v>
      </c>
      <c r="C441" s="32">
        <v>44193</v>
      </c>
      <c r="D441" s="71" t="s">
        <v>891</v>
      </c>
      <c r="E441" s="43">
        <v>2</v>
      </c>
      <c r="F441" s="34">
        <v>300</v>
      </c>
      <c r="G441" s="35">
        <f t="shared" si="21"/>
        <v>600</v>
      </c>
      <c r="H441" s="36"/>
      <c r="I441" s="40"/>
      <c r="J441" s="37"/>
      <c r="K441" s="36"/>
      <c r="L441" s="36"/>
      <c r="M441" s="36">
        <f t="shared" si="22"/>
        <v>2</v>
      </c>
      <c r="N441" s="36"/>
      <c r="O441" s="36" t="s">
        <v>88</v>
      </c>
      <c r="P441" s="37">
        <f t="shared" si="23"/>
        <v>600</v>
      </c>
      <c r="Q441" s="7"/>
    </row>
    <row r="442" spans="2:17" s="8" customFormat="1" ht="39.950000000000003" customHeight="1" x14ac:dyDescent="0.3">
      <c r="B442" s="31" t="s">
        <v>892</v>
      </c>
      <c r="C442" s="32">
        <v>44193</v>
      </c>
      <c r="D442" s="70" t="s">
        <v>893</v>
      </c>
      <c r="E442" s="44">
        <v>0</v>
      </c>
      <c r="F442" s="34">
        <v>3950</v>
      </c>
      <c r="G442" s="35">
        <f t="shared" si="21"/>
        <v>0</v>
      </c>
      <c r="H442" s="36"/>
      <c r="I442" s="40"/>
      <c r="J442" s="37"/>
      <c r="K442" s="36"/>
      <c r="L442" s="36"/>
      <c r="M442" s="36">
        <f t="shared" si="22"/>
        <v>0</v>
      </c>
      <c r="N442" s="36"/>
      <c r="O442" s="36" t="s">
        <v>88</v>
      </c>
      <c r="P442" s="37">
        <f t="shared" si="23"/>
        <v>0</v>
      </c>
      <c r="Q442" s="7"/>
    </row>
    <row r="443" spans="2:17" s="8" customFormat="1" ht="39.950000000000003" customHeight="1" x14ac:dyDescent="0.3">
      <c r="B443" s="31" t="s">
        <v>894</v>
      </c>
      <c r="C443" s="31" t="s">
        <v>895</v>
      </c>
      <c r="D443" s="70" t="s">
        <v>896</v>
      </c>
      <c r="E443" s="44">
        <v>0</v>
      </c>
      <c r="F443" s="46">
        <v>11000</v>
      </c>
      <c r="G443" s="35">
        <f t="shared" si="21"/>
        <v>0</v>
      </c>
      <c r="H443" s="36"/>
      <c r="I443" s="40"/>
      <c r="J443" s="37"/>
      <c r="K443" s="36"/>
      <c r="L443" s="36"/>
      <c r="M443" s="36">
        <f t="shared" si="22"/>
        <v>0</v>
      </c>
      <c r="N443" s="36"/>
      <c r="O443" s="36" t="s">
        <v>88</v>
      </c>
      <c r="P443" s="37">
        <f t="shared" si="23"/>
        <v>0</v>
      </c>
      <c r="Q443" s="7"/>
    </row>
    <row r="444" spans="2:17" s="7" customFormat="1" ht="39.950000000000003" customHeight="1" x14ac:dyDescent="0.3">
      <c r="B444" s="31" t="s">
        <v>897</v>
      </c>
      <c r="C444" s="32" t="s">
        <v>12</v>
      </c>
      <c r="D444" s="70" t="s">
        <v>898</v>
      </c>
      <c r="E444" s="44">
        <v>1</v>
      </c>
      <c r="F444" s="34">
        <v>1235</v>
      </c>
      <c r="G444" s="35">
        <f t="shared" si="21"/>
        <v>1235</v>
      </c>
      <c r="H444" s="36"/>
      <c r="I444" s="40"/>
      <c r="J444" s="37"/>
      <c r="K444" s="36"/>
      <c r="L444" s="36"/>
      <c r="M444" s="36">
        <f t="shared" si="22"/>
        <v>1</v>
      </c>
      <c r="N444" s="36"/>
      <c r="O444" s="36" t="s">
        <v>14</v>
      </c>
      <c r="P444" s="37">
        <f t="shared" si="23"/>
        <v>1235</v>
      </c>
    </row>
    <row r="445" spans="2:17" s="8" customFormat="1" ht="39.950000000000003" customHeight="1" x14ac:dyDescent="0.3">
      <c r="B445" s="31" t="s">
        <v>899</v>
      </c>
      <c r="C445" s="50" t="s">
        <v>12</v>
      </c>
      <c r="D445" s="70" t="s">
        <v>900</v>
      </c>
      <c r="E445" s="44">
        <v>20</v>
      </c>
      <c r="F445" s="34">
        <v>1235</v>
      </c>
      <c r="G445" s="35">
        <f t="shared" si="21"/>
        <v>24700</v>
      </c>
      <c r="H445" s="36"/>
      <c r="I445" s="40"/>
      <c r="J445" s="37"/>
      <c r="K445" s="36"/>
      <c r="L445" s="36"/>
      <c r="M445" s="36">
        <f t="shared" si="22"/>
        <v>20</v>
      </c>
      <c r="N445" s="36"/>
      <c r="O445" s="36" t="s">
        <v>14</v>
      </c>
      <c r="P445" s="37">
        <f t="shared" si="23"/>
        <v>24700</v>
      </c>
      <c r="Q445" s="7"/>
    </row>
    <row r="446" spans="2:17" s="8" customFormat="1" ht="39.950000000000003" customHeight="1" x14ac:dyDescent="0.3">
      <c r="B446" s="31" t="s">
        <v>901</v>
      </c>
      <c r="C446" s="32">
        <v>44652</v>
      </c>
      <c r="D446" s="70" t="s">
        <v>902</v>
      </c>
      <c r="E446" s="33">
        <v>1</v>
      </c>
      <c r="F446" s="34">
        <v>1700</v>
      </c>
      <c r="G446" s="35">
        <f t="shared" si="21"/>
        <v>1700</v>
      </c>
      <c r="H446" s="36"/>
      <c r="I446" s="40"/>
      <c r="J446" s="37"/>
      <c r="K446" s="36"/>
      <c r="L446" s="36"/>
      <c r="M446" s="36">
        <f t="shared" si="22"/>
        <v>1</v>
      </c>
      <c r="N446" s="36"/>
      <c r="O446" s="36" t="s">
        <v>23</v>
      </c>
      <c r="P446" s="37">
        <f t="shared" si="23"/>
        <v>1700</v>
      </c>
      <c r="Q446" s="7"/>
    </row>
    <row r="447" spans="2:17" s="8" customFormat="1" ht="39.950000000000003" customHeight="1" x14ac:dyDescent="0.3">
      <c r="B447" s="31" t="s">
        <v>903</v>
      </c>
      <c r="C447" s="32">
        <v>44193</v>
      </c>
      <c r="D447" s="70" t="s">
        <v>904</v>
      </c>
      <c r="E447" s="44">
        <v>10</v>
      </c>
      <c r="F447" s="34">
        <v>122.88</v>
      </c>
      <c r="G447" s="35">
        <f t="shared" si="21"/>
        <v>1228.8</v>
      </c>
      <c r="H447" s="36"/>
      <c r="I447" s="40"/>
      <c r="J447" s="37"/>
      <c r="K447" s="36"/>
      <c r="L447" s="36"/>
      <c r="M447" s="36">
        <f t="shared" si="22"/>
        <v>10</v>
      </c>
      <c r="N447" s="36"/>
      <c r="O447" s="36" t="s">
        <v>23</v>
      </c>
      <c r="P447" s="37">
        <f t="shared" si="23"/>
        <v>1228.8</v>
      </c>
      <c r="Q447" s="7"/>
    </row>
    <row r="448" spans="2:17" s="8" customFormat="1" ht="39.950000000000003" customHeight="1" x14ac:dyDescent="0.3">
      <c r="B448" s="31" t="s">
        <v>905</v>
      </c>
      <c r="C448" s="32">
        <v>44193</v>
      </c>
      <c r="D448" s="70" t="s">
        <v>906</v>
      </c>
      <c r="E448" s="44">
        <v>0</v>
      </c>
      <c r="F448" s="34">
        <v>148.31</v>
      </c>
      <c r="G448" s="35">
        <f t="shared" si="21"/>
        <v>0</v>
      </c>
      <c r="H448" s="36"/>
      <c r="I448" s="40"/>
      <c r="J448" s="37"/>
      <c r="K448" s="36"/>
      <c r="L448" s="36"/>
      <c r="M448" s="36">
        <f t="shared" si="22"/>
        <v>0</v>
      </c>
      <c r="N448" s="36"/>
      <c r="O448" s="36" t="s">
        <v>23</v>
      </c>
      <c r="P448" s="37">
        <f t="shared" si="23"/>
        <v>0</v>
      </c>
      <c r="Q448" s="7"/>
    </row>
    <row r="449" spans="2:17" s="8" customFormat="1" ht="39.950000000000003" customHeight="1" x14ac:dyDescent="0.3">
      <c r="B449" s="31" t="s">
        <v>907</v>
      </c>
      <c r="C449" s="32">
        <v>44193</v>
      </c>
      <c r="D449" s="70" t="s">
        <v>908</v>
      </c>
      <c r="E449" s="44">
        <v>0</v>
      </c>
      <c r="F449" s="34">
        <v>150</v>
      </c>
      <c r="G449" s="35">
        <f t="shared" si="21"/>
        <v>0</v>
      </c>
      <c r="H449" s="36"/>
      <c r="I449" s="40"/>
      <c r="J449" s="37"/>
      <c r="K449" s="36"/>
      <c r="L449" s="36"/>
      <c r="M449" s="36">
        <f t="shared" si="22"/>
        <v>0</v>
      </c>
      <c r="N449" s="36"/>
      <c r="O449" s="36" t="s">
        <v>23</v>
      </c>
      <c r="P449" s="37">
        <f t="shared" si="23"/>
        <v>0</v>
      </c>
      <c r="Q449" s="7"/>
    </row>
    <row r="450" spans="2:17" s="8" customFormat="1" ht="39.950000000000003" customHeight="1" x14ac:dyDescent="0.3">
      <c r="B450" s="31" t="s">
        <v>909</v>
      </c>
      <c r="C450" s="32">
        <v>44851</v>
      </c>
      <c r="D450" s="70" t="s">
        <v>910</v>
      </c>
      <c r="E450" s="44">
        <v>0</v>
      </c>
      <c r="F450" s="34">
        <v>156.35</v>
      </c>
      <c r="G450" s="35">
        <f t="shared" si="21"/>
        <v>0</v>
      </c>
      <c r="H450" s="39"/>
      <c r="I450" s="40"/>
      <c r="J450" s="37"/>
      <c r="K450" s="48">
        <f>+I450*J450</f>
        <v>0</v>
      </c>
      <c r="L450" s="36"/>
      <c r="M450" s="36">
        <f t="shared" si="22"/>
        <v>0</v>
      </c>
      <c r="N450" s="36"/>
      <c r="O450" s="36" t="s">
        <v>23</v>
      </c>
      <c r="P450" s="37">
        <f t="shared" si="23"/>
        <v>0</v>
      </c>
      <c r="Q450" s="7"/>
    </row>
    <row r="451" spans="2:17" s="8" customFormat="1" ht="39.950000000000003" customHeight="1" x14ac:dyDescent="0.3">
      <c r="B451" s="31" t="s">
        <v>911</v>
      </c>
      <c r="C451" s="32" t="s">
        <v>12</v>
      </c>
      <c r="D451" s="70" t="s">
        <v>912</v>
      </c>
      <c r="E451" s="44">
        <v>1</v>
      </c>
      <c r="F451" s="34">
        <v>430.99</v>
      </c>
      <c r="G451" s="35">
        <f t="shared" si="21"/>
        <v>430.99</v>
      </c>
      <c r="H451" s="39"/>
      <c r="I451" s="40"/>
      <c r="J451" s="37"/>
      <c r="K451" s="48"/>
      <c r="L451" s="36"/>
      <c r="M451" s="36">
        <f t="shared" si="22"/>
        <v>1</v>
      </c>
      <c r="N451" s="36"/>
      <c r="O451" s="36" t="s">
        <v>14</v>
      </c>
      <c r="P451" s="37">
        <f t="shared" si="23"/>
        <v>430.99</v>
      </c>
      <c r="Q451" s="7"/>
    </row>
    <row r="452" spans="2:17" s="8" customFormat="1" ht="39.950000000000003" customHeight="1" x14ac:dyDescent="0.3">
      <c r="B452" s="31" t="s">
        <v>913</v>
      </c>
      <c r="C452" s="38">
        <v>44851</v>
      </c>
      <c r="D452" s="70" t="s">
        <v>914</v>
      </c>
      <c r="E452" s="33">
        <v>0</v>
      </c>
      <c r="F452" s="34">
        <v>676.14</v>
      </c>
      <c r="G452" s="35">
        <f t="shared" si="21"/>
        <v>0</v>
      </c>
      <c r="H452" s="39"/>
      <c r="I452" s="40"/>
      <c r="J452" s="37"/>
      <c r="K452" s="37">
        <f>+I452*J452</f>
        <v>0</v>
      </c>
      <c r="L452" s="36"/>
      <c r="M452" s="36">
        <f t="shared" si="22"/>
        <v>0</v>
      </c>
      <c r="N452" s="41"/>
      <c r="O452" s="36"/>
      <c r="P452" s="37">
        <f t="shared" si="23"/>
        <v>0</v>
      </c>
      <c r="Q452" s="7"/>
    </row>
    <row r="453" spans="2:17" s="8" customFormat="1" ht="39.950000000000003" customHeight="1" x14ac:dyDescent="0.3">
      <c r="B453" s="31" t="s">
        <v>915</v>
      </c>
      <c r="C453" s="31" t="s">
        <v>12</v>
      </c>
      <c r="D453" s="70" t="s">
        <v>916</v>
      </c>
      <c r="E453" s="33">
        <v>10</v>
      </c>
      <c r="F453" s="34">
        <v>68</v>
      </c>
      <c r="G453" s="35">
        <f t="shared" si="21"/>
        <v>680</v>
      </c>
      <c r="H453" s="36"/>
      <c r="I453" s="40"/>
      <c r="J453" s="37"/>
      <c r="K453" s="37"/>
      <c r="L453" s="36"/>
      <c r="M453" s="36">
        <f t="shared" si="22"/>
        <v>10</v>
      </c>
      <c r="N453" s="36"/>
      <c r="O453" s="36" t="s">
        <v>14</v>
      </c>
      <c r="P453" s="37">
        <f t="shared" si="23"/>
        <v>680</v>
      </c>
      <c r="Q453" s="7"/>
    </row>
    <row r="454" spans="2:17" s="8" customFormat="1" ht="39.950000000000003" customHeight="1" x14ac:dyDescent="0.3">
      <c r="B454" s="31" t="s">
        <v>917</v>
      </c>
      <c r="C454" s="32">
        <v>44193</v>
      </c>
      <c r="D454" s="70" t="s">
        <v>918</v>
      </c>
      <c r="E454" s="44">
        <v>7</v>
      </c>
      <c r="F454" s="46">
        <v>82</v>
      </c>
      <c r="G454" s="35">
        <f t="shared" si="21"/>
        <v>574</v>
      </c>
      <c r="H454" s="36"/>
      <c r="I454" s="40"/>
      <c r="J454" s="37"/>
      <c r="K454" s="36"/>
      <c r="L454" s="36"/>
      <c r="M454" s="36">
        <f t="shared" si="22"/>
        <v>7</v>
      </c>
      <c r="N454" s="36"/>
      <c r="O454" s="36" t="s">
        <v>18</v>
      </c>
      <c r="P454" s="37">
        <f t="shared" si="23"/>
        <v>574</v>
      </c>
      <c r="Q454" s="7"/>
    </row>
    <row r="455" spans="2:17" s="8" customFormat="1" ht="39.950000000000003" customHeight="1" x14ac:dyDescent="0.3">
      <c r="B455" s="31" t="s">
        <v>919</v>
      </c>
      <c r="C455" s="32" t="s">
        <v>12</v>
      </c>
      <c r="D455" s="70" t="s">
        <v>920</v>
      </c>
      <c r="E455" s="44">
        <v>11</v>
      </c>
      <c r="F455" s="46">
        <v>82</v>
      </c>
      <c r="G455" s="35">
        <f t="shared" si="21"/>
        <v>902</v>
      </c>
      <c r="H455" s="36"/>
      <c r="I455" s="40"/>
      <c r="J455" s="37"/>
      <c r="K455" s="36"/>
      <c r="L455" s="36"/>
      <c r="M455" s="36">
        <f t="shared" si="22"/>
        <v>11</v>
      </c>
      <c r="N455" s="36"/>
      <c r="O455" s="36"/>
      <c r="P455" s="37">
        <f t="shared" si="23"/>
        <v>902</v>
      </c>
      <c r="Q455" s="7"/>
    </row>
    <row r="456" spans="2:17" s="7" customFormat="1" ht="39.950000000000003" customHeight="1" x14ac:dyDescent="0.3">
      <c r="B456" s="31" t="s">
        <v>921</v>
      </c>
      <c r="C456" s="32">
        <v>44193</v>
      </c>
      <c r="D456" s="70" t="s">
        <v>922</v>
      </c>
      <c r="E456" s="44">
        <v>0</v>
      </c>
      <c r="F456" s="46">
        <v>14.29</v>
      </c>
      <c r="G456" s="35">
        <f t="shared" si="21"/>
        <v>0</v>
      </c>
      <c r="H456" s="36"/>
      <c r="I456" s="40"/>
      <c r="J456" s="37"/>
      <c r="K456" s="36"/>
      <c r="L456" s="36"/>
      <c r="M456" s="36">
        <f t="shared" si="22"/>
        <v>0</v>
      </c>
      <c r="N456" s="36"/>
      <c r="O456" s="36" t="s">
        <v>18</v>
      </c>
      <c r="P456" s="37">
        <f t="shared" si="23"/>
        <v>0</v>
      </c>
    </row>
    <row r="457" spans="2:17" s="7" customFormat="1" ht="39.950000000000003" customHeight="1" x14ac:dyDescent="0.3">
      <c r="B457" s="31" t="s">
        <v>923</v>
      </c>
      <c r="C457" s="31" t="s">
        <v>924</v>
      </c>
      <c r="D457" s="70" t="s">
        <v>925</v>
      </c>
      <c r="E457" s="44">
        <v>0</v>
      </c>
      <c r="F457" s="46">
        <v>82</v>
      </c>
      <c r="G457" s="35">
        <f t="shared" ref="G457:G520" si="24">E457*F457</f>
        <v>0</v>
      </c>
      <c r="H457" s="36"/>
      <c r="I457" s="40"/>
      <c r="J457" s="37"/>
      <c r="K457" s="36"/>
      <c r="L457" s="36"/>
      <c r="M457" s="36">
        <f t="shared" ref="M457:M520" si="25">+E457+I457-L457</f>
        <v>0</v>
      </c>
      <c r="N457" s="36"/>
      <c r="O457" s="36" t="s">
        <v>18</v>
      </c>
      <c r="P457" s="37">
        <f t="shared" ref="P457:P520" si="26">+F457*M457</f>
        <v>0</v>
      </c>
    </row>
    <row r="458" spans="2:17" s="7" customFormat="1" ht="39.950000000000003" customHeight="1" x14ac:dyDescent="0.3">
      <c r="B458" s="31" t="s">
        <v>926</v>
      </c>
      <c r="C458" s="32" t="s">
        <v>12</v>
      </c>
      <c r="D458" s="71" t="s">
        <v>927</v>
      </c>
      <c r="E458" s="43">
        <v>200</v>
      </c>
      <c r="F458" s="34"/>
      <c r="G458" s="35">
        <f t="shared" si="24"/>
        <v>0</v>
      </c>
      <c r="H458" s="36"/>
      <c r="I458" s="40"/>
      <c r="J458" s="37"/>
      <c r="K458" s="36"/>
      <c r="L458" s="36"/>
      <c r="M458" s="36">
        <f t="shared" si="25"/>
        <v>200</v>
      </c>
      <c r="N458" s="36"/>
      <c r="O458" s="36"/>
      <c r="P458" s="37">
        <f t="shared" si="26"/>
        <v>0</v>
      </c>
    </row>
    <row r="459" spans="2:17" s="7" customFormat="1" ht="39.950000000000003" customHeight="1" x14ac:dyDescent="0.3">
      <c r="B459" s="31" t="s">
        <v>928</v>
      </c>
      <c r="C459" s="31" t="s">
        <v>895</v>
      </c>
      <c r="D459" s="70" t="s">
        <v>929</v>
      </c>
      <c r="E459" s="44">
        <v>0</v>
      </c>
      <c r="F459" s="46">
        <v>6375</v>
      </c>
      <c r="G459" s="35">
        <f t="shared" si="24"/>
        <v>0</v>
      </c>
      <c r="H459" s="36"/>
      <c r="I459" s="40"/>
      <c r="J459" s="37"/>
      <c r="K459" s="36"/>
      <c r="L459" s="36"/>
      <c r="M459" s="36">
        <f t="shared" si="25"/>
        <v>0</v>
      </c>
      <c r="N459" s="36"/>
      <c r="O459" s="36" t="s">
        <v>23</v>
      </c>
      <c r="P459" s="37">
        <f t="shared" si="26"/>
        <v>0</v>
      </c>
    </row>
    <row r="460" spans="2:17" s="7" customFormat="1" ht="39.950000000000003" customHeight="1" x14ac:dyDescent="0.3">
      <c r="B460" s="31" t="s">
        <v>930</v>
      </c>
      <c r="C460" s="32" t="s">
        <v>12</v>
      </c>
      <c r="D460" s="71" t="s">
        <v>931</v>
      </c>
      <c r="E460" s="43">
        <v>39</v>
      </c>
      <c r="F460" s="34">
        <v>95</v>
      </c>
      <c r="G460" s="35">
        <f t="shared" si="24"/>
        <v>3705</v>
      </c>
      <c r="H460" s="36"/>
      <c r="I460" s="40"/>
      <c r="J460" s="37"/>
      <c r="K460" s="36"/>
      <c r="L460" s="36"/>
      <c r="M460" s="36">
        <f t="shared" si="25"/>
        <v>39</v>
      </c>
      <c r="N460" s="36"/>
      <c r="O460" s="36"/>
      <c r="P460" s="37">
        <f t="shared" si="26"/>
        <v>3705</v>
      </c>
    </row>
    <row r="461" spans="2:17" s="7" customFormat="1" ht="39.950000000000003" customHeight="1" x14ac:dyDescent="0.3">
      <c r="B461" s="31" t="s">
        <v>932</v>
      </c>
      <c r="C461" s="31" t="s">
        <v>12</v>
      </c>
      <c r="D461" s="70" t="s">
        <v>933</v>
      </c>
      <c r="E461" s="44">
        <v>23</v>
      </c>
      <c r="F461" s="46">
        <v>428.22</v>
      </c>
      <c r="G461" s="35">
        <f t="shared" si="24"/>
        <v>9849.0600000000013</v>
      </c>
      <c r="H461" s="36"/>
      <c r="I461" s="40"/>
      <c r="J461" s="37"/>
      <c r="K461" s="36"/>
      <c r="L461" s="36"/>
      <c r="M461" s="36">
        <f t="shared" si="25"/>
        <v>23</v>
      </c>
      <c r="N461" s="36"/>
      <c r="O461" s="36"/>
      <c r="P461" s="37">
        <f t="shared" si="26"/>
        <v>9849.0600000000013</v>
      </c>
    </row>
    <row r="462" spans="2:17" s="7" customFormat="1" ht="39.950000000000003" customHeight="1" x14ac:dyDescent="0.3">
      <c r="B462" s="31" t="s">
        <v>934</v>
      </c>
      <c r="C462" s="31" t="s">
        <v>12</v>
      </c>
      <c r="D462" s="70" t="s">
        <v>935</v>
      </c>
      <c r="E462" s="44">
        <v>1</v>
      </c>
      <c r="F462" s="46">
        <v>428.22</v>
      </c>
      <c r="G462" s="35">
        <f t="shared" si="24"/>
        <v>428.22</v>
      </c>
      <c r="H462" s="36"/>
      <c r="I462" s="40"/>
      <c r="J462" s="37"/>
      <c r="K462" s="36"/>
      <c r="L462" s="36"/>
      <c r="M462" s="36">
        <f t="shared" si="25"/>
        <v>1</v>
      </c>
      <c r="N462" s="36"/>
      <c r="O462" s="36"/>
      <c r="P462" s="37">
        <f t="shared" si="26"/>
        <v>428.22</v>
      </c>
    </row>
    <row r="463" spans="2:17" s="7" customFormat="1" ht="39.950000000000003" customHeight="1" x14ac:dyDescent="0.3">
      <c r="B463" s="31" t="s">
        <v>936</v>
      </c>
      <c r="C463" s="38">
        <v>44852</v>
      </c>
      <c r="D463" s="71" t="s">
        <v>937</v>
      </c>
      <c r="E463" s="43">
        <v>4</v>
      </c>
      <c r="F463" s="34">
        <v>428.22</v>
      </c>
      <c r="G463" s="35">
        <f t="shared" si="24"/>
        <v>1712.88</v>
      </c>
      <c r="H463" s="39"/>
      <c r="I463" s="40"/>
      <c r="J463" s="37"/>
      <c r="K463" s="37">
        <f>+J463*I463</f>
        <v>0</v>
      </c>
      <c r="L463" s="36"/>
      <c r="M463" s="36">
        <f t="shared" si="25"/>
        <v>4</v>
      </c>
      <c r="N463" s="36" t="s">
        <v>180</v>
      </c>
      <c r="O463" s="36" t="s">
        <v>88</v>
      </c>
      <c r="P463" s="37">
        <f t="shared" si="26"/>
        <v>1712.88</v>
      </c>
    </row>
    <row r="464" spans="2:17" s="7" customFormat="1" ht="39.950000000000003" customHeight="1" x14ac:dyDescent="0.3">
      <c r="B464" s="31" t="s">
        <v>938</v>
      </c>
      <c r="C464" s="32">
        <v>44193</v>
      </c>
      <c r="D464" s="71" t="s">
        <v>939</v>
      </c>
      <c r="E464" s="43">
        <v>55</v>
      </c>
      <c r="F464" s="34">
        <v>2.25</v>
      </c>
      <c r="G464" s="35">
        <f t="shared" si="24"/>
        <v>123.75</v>
      </c>
      <c r="H464" s="36"/>
      <c r="I464" s="40"/>
      <c r="J464" s="37"/>
      <c r="K464" s="37">
        <f>+J464*I464</f>
        <v>0</v>
      </c>
      <c r="L464" s="36"/>
      <c r="M464" s="36">
        <f t="shared" si="25"/>
        <v>55</v>
      </c>
      <c r="N464" s="36"/>
      <c r="O464" s="36" t="s">
        <v>88</v>
      </c>
      <c r="P464" s="37">
        <f t="shared" si="26"/>
        <v>123.75</v>
      </c>
    </row>
    <row r="465" spans="2:17" s="7" customFormat="1" ht="39.950000000000003" customHeight="1" x14ac:dyDescent="0.3">
      <c r="B465" s="31" t="s">
        <v>940</v>
      </c>
      <c r="C465" s="32" t="s">
        <v>12</v>
      </c>
      <c r="D465" s="71" t="s">
        <v>941</v>
      </c>
      <c r="E465" s="43">
        <v>335</v>
      </c>
      <c r="F465" s="34">
        <v>2.25</v>
      </c>
      <c r="G465" s="35">
        <f t="shared" si="24"/>
        <v>753.75</v>
      </c>
      <c r="H465" s="36"/>
      <c r="I465" s="40"/>
      <c r="J465" s="37"/>
      <c r="K465" s="37"/>
      <c r="L465" s="36"/>
      <c r="M465" s="36">
        <f t="shared" si="25"/>
        <v>335</v>
      </c>
      <c r="N465" s="36"/>
      <c r="O465" s="36"/>
      <c r="P465" s="37">
        <f t="shared" si="26"/>
        <v>753.75</v>
      </c>
    </row>
    <row r="466" spans="2:17" s="7" customFormat="1" ht="39.950000000000003" customHeight="1" x14ac:dyDescent="0.3">
      <c r="B466" s="31" t="s">
        <v>942</v>
      </c>
      <c r="C466" s="32" t="s">
        <v>12</v>
      </c>
      <c r="D466" s="71" t="s">
        <v>943</v>
      </c>
      <c r="E466" s="45">
        <v>4</v>
      </c>
      <c r="F466" s="46">
        <v>60</v>
      </c>
      <c r="G466" s="35">
        <f t="shared" si="24"/>
        <v>240</v>
      </c>
      <c r="H466" s="36"/>
      <c r="I466" s="36"/>
      <c r="J466" s="37"/>
      <c r="K466" s="36"/>
      <c r="L466" s="36"/>
      <c r="M466" s="36">
        <f t="shared" si="25"/>
        <v>4</v>
      </c>
      <c r="N466" s="36"/>
      <c r="O466" s="36" t="s">
        <v>36</v>
      </c>
      <c r="P466" s="37">
        <f t="shared" si="26"/>
        <v>240</v>
      </c>
    </row>
    <row r="467" spans="2:17" s="8" customFormat="1" ht="39.950000000000003" customHeight="1" x14ac:dyDescent="0.3">
      <c r="B467" s="31" t="s">
        <v>944</v>
      </c>
      <c r="C467" s="31" t="s">
        <v>12</v>
      </c>
      <c r="D467" s="70" t="s">
        <v>945</v>
      </c>
      <c r="E467" s="44">
        <v>17</v>
      </c>
      <c r="F467" s="46">
        <v>8.4</v>
      </c>
      <c r="G467" s="35">
        <f t="shared" si="24"/>
        <v>142.80000000000001</v>
      </c>
      <c r="H467" s="36"/>
      <c r="I467" s="40"/>
      <c r="J467" s="37"/>
      <c r="K467" s="36"/>
      <c r="L467" s="36"/>
      <c r="M467" s="36">
        <f t="shared" si="25"/>
        <v>17</v>
      </c>
      <c r="N467" s="36"/>
      <c r="O467" s="36" t="s">
        <v>36</v>
      </c>
      <c r="P467" s="37">
        <f t="shared" si="26"/>
        <v>142.80000000000001</v>
      </c>
      <c r="Q467" s="7"/>
    </row>
    <row r="468" spans="2:17" s="8" customFormat="1" ht="39.950000000000003" customHeight="1" x14ac:dyDescent="0.3">
      <c r="B468" s="31" t="s">
        <v>946</v>
      </c>
      <c r="C468" s="31" t="s">
        <v>12</v>
      </c>
      <c r="D468" s="70" t="s">
        <v>947</v>
      </c>
      <c r="E468" s="44">
        <v>3</v>
      </c>
      <c r="F468" s="46">
        <v>8.4</v>
      </c>
      <c r="G468" s="35">
        <f t="shared" si="24"/>
        <v>25.200000000000003</v>
      </c>
      <c r="H468" s="36"/>
      <c r="I468" s="40"/>
      <c r="J468" s="37"/>
      <c r="K468" s="36"/>
      <c r="L468" s="36"/>
      <c r="M468" s="36">
        <f t="shared" si="25"/>
        <v>3</v>
      </c>
      <c r="N468" s="36"/>
      <c r="O468" s="36" t="s">
        <v>36</v>
      </c>
      <c r="P468" s="37">
        <f t="shared" si="26"/>
        <v>25.200000000000003</v>
      </c>
      <c r="Q468" s="7"/>
    </row>
    <row r="469" spans="2:17" s="8" customFormat="1" ht="39.950000000000003" customHeight="1" x14ac:dyDescent="0.3">
      <c r="B469" s="31" t="s">
        <v>948</v>
      </c>
      <c r="C469" s="38">
        <v>44903</v>
      </c>
      <c r="D469" s="70" t="s">
        <v>949</v>
      </c>
      <c r="E469" s="33">
        <v>0</v>
      </c>
      <c r="F469" s="34">
        <v>81.13</v>
      </c>
      <c r="G469" s="35">
        <f t="shared" si="24"/>
        <v>0</v>
      </c>
      <c r="H469" s="39"/>
      <c r="I469" s="40"/>
      <c r="J469" s="37"/>
      <c r="K469" s="37">
        <f>+J469*I469</f>
        <v>0</v>
      </c>
      <c r="L469" s="36"/>
      <c r="M469" s="36">
        <f t="shared" si="25"/>
        <v>0</v>
      </c>
      <c r="N469" s="41" t="s">
        <v>17</v>
      </c>
      <c r="O469" s="36" t="s">
        <v>18</v>
      </c>
      <c r="P469" s="37">
        <f t="shared" si="26"/>
        <v>0</v>
      </c>
      <c r="Q469" s="7"/>
    </row>
    <row r="470" spans="2:17" s="8" customFormat="1" ht="39.950000000000003" customHeight="1" x14ac:dyDescent="0.3">
      <c r="B470" s="31" t="s">
        <v>950</v>
      </c>
      <c r="C470" s="38">
        <v>45127</v>
      </c>
      <c r="D470" s="70" t="s">
        <v>951</v>
      </c>
      <c r="E470" s="33">
        <v>3420</v>
      </c>
      <c r="F470" s="34">
        <v>58.51</v>
      </c>
      <c r="G470" s="35">
        <f t="shared" si="24"/>
        <v>200104.19999999998</v>
      </c>
      <c r="H470" s="39">
        <v>45211</v>
      </c>
      <c r="I470" s="40">
        <v>1800</v>
      </c>
      <c r="J470" s="37">
        <v>69.819999999999993</v>
      </c>
      <c r="K470" s="37">
        <f>+J470*I470</f>
        <v>125675.99999999999</v>
      </c>
      <c r="L470" s="36">
        <v>12</v>
      </c>
      <c r="M470" s="36">
        <f t="shared" si="25"/>
        <v>5208</v>
      </c>
      <c r="N470" s="36"/>
      <c r="O470" s="36" t="s">
        <v>23</v>
      </c>
      <c r="P470" s="37">
        <f t="shared" si="26"/>
        <v>304720.08</v>
      </c>
      <c r="Q470" s="7"/>
    </row>
    <row r="471" spans="2:17" s="8" customFormat="1" ht="39.950000000000003" customHeight="1" x14ac:dyDescent="0.3">
      <c r="B471" s="31" t="s">
        <v>952</v>
      </c>
      <c r="C471" s="38">
        <v>45019</v>
      </c>
      <c r="D471" s="70" t="s">
        <v>951</v>
      </c>
      <c r="E471" s="33">
        <v>0</v>
      </c>
      <c r="F471" s="34">
        <v>58.51</v>
      </c>
      <c r="G471" s="35">
        <f t="shared" si="24"/>
        <v>0</v>
      </c>
      <c r="H471" s="39"/>
      <c r="I471" s="40"/>
      <c r="J471" s="37"/>
      <c r="K471" s="37">
        <f>+J471*I471</f>
        <v>0</v>
      </c>
      <c r="L471" s="36"/>
      <c r="M471" s="36">
        <f t="shared" si="25"/>
        <v>0</v>
      </c>
      <c r="N471" s="36"/>
      <c r="O471" s="36" t="s">
        <v>23</v>
      </c>
      <c r="P471" s="37">
        <f t="shared" si="26"/>
        <v>0</v>
      </c>
      <c r="Q471" s="7"/>
    </row>
    <row r="472" spans="2:17" s="8" customFormat="1" ht="39.950000000000003" customHeight="1" x14ac:dyDescent="0.3">
      <c r="B472" s="31" t="s">
        <v>953</v>
      </c>
      <c r="C472" s="32">
        <v>44193</v>
      </c>
      <c r="D472" s="71" t="s">
        <v>954</v>
      </c>
      <c r="E472" s="43">
        <v>2</v>
      </c>
      <c r="F472" s="34">
        <v>725</v>
      </c>
      <c r="G472" s="35">
        <f t="shared" si="24"/>
        <v>1450</v>
      </c>
      <c r="H472" s="36"/>
      <c r="I472" s="40"/>
      <c r="J472" s="37"/>
      <c r="K472" s="36"/>
      <c r="L472" s="36"/>
      <c r="M472" s="36">
        <f t="shared" si="25"/>
        <v>2</v>
      </c>
      <c r="N472" s="36"/>
      <c r="O472" s="36" t="s">
        <v>88</v>
      </c>
      <c r="P472" s="37">
        <f t="shared" si="26"/>
        <v>1450</v>
      </c>
      <c r="Q472" s="7"/>
    </row>
    <row r="473" spans="2:17" s="8" customFormat="1" ht="39.950000000000003" customHeight="1" x14ac:dyDescent="0.3">
      <c r="B473" s="31" t="s">
        <v>955</v>
      </c>
      <c r="C473" s="38">
        <v>44851</v>
      </c>
      <c r="D473" s="71" t="s">
        <v>956</v>
      </c>
      <c r="E473" s="43">
        <v>0</v>
      </c>
      <c r="F473" s="34">
        <v>857.86</v>
      </c>
      <c r="G473" s="35">
        <f t="shared" si="24"/>
        <v>0</v>
      </c>
      <c r="H473" s="39"/>
      <c r="I473" s="40"/>
      <c r="J473" s="37"/>
      <c r="K473" s="36">
        <f>+J473*I473</f>
        <v>0</v>
      </c>
      <c r="L473" s="36"/>
      <c r="M473" s="36">
        <f t="shared" si="25"/>
        <v>0</v>
      </c>
      <c r="N473" s="36" t="s">
        <v>180</v>
      </c>
      <c r="O473" s="36" t="s">
        <v>88</v>
      </c>
      <c r="P473" s="37">
        <f t="shared" si="26"/>
        <v>0</v>
      </c>
      <c r="Q473" s="7"/>
    </row>
    <row r="474" spans="2:17" s="8" customFormat="1" ht="39.950000000000003" customHeight="1" x14ac:dyDescent="0.3">
      <c r="B474" s="31" t="s">
        <v>957</v>
      </c>
      <c r="C474" s="38">
        <v>44852</v>
      </c>
      <c r="D474" s="71" t="s">
        <v>958</v>
      </c>
      <c r="E474" s="43">
        <v>68</v>
      </c>
      <c r="F474" s="34">
        <v>21.69</v>
      </c>
      <c r="G474" s="35">
        <f t="shared" si="24"/>
        <v>1474.92</v>
      </c>
      <c r="H474" s="39"/>
      <c r="I474" s="40"/>
      <c r="J474" s="37"/>
      <c r="K474" s="37">
        <f>+J474*I474</f>
        <v>0</v>
      </c>
      <c r="L474" s="36"/>
      <c r="M474" s="36">
        <f t="shared" si="25"/>
        <v>68</v>
      </c>
      <c r="N474" s="36" t="s">
        <v>180</v>
      </c>
      <c r="O474" s="36" t="s">
        <v>88</v>
      </c>
      <c r="P474" s="37">
        <f t="shared" si="26"/>
        <v>1474.92</v>
      </c>
      <c r="Q474" s="7"/>
    </row>
    <row r="475" spans="2:17" s="8" customFormat="1" ht="39.950000000000003" customHeight="1" x14ac:dyDescent="0.3">
      <c r="B475" s="31" t="s">
        <v>959</v>
      </c>
      <c r="C475" s="38">
        <v>45019</v>
      </c>
      <c r="D475" s="70" t="s">
        <v>960</v>
      </c>
      <c r="E475" s="33">
        <v>1143</v>
      </c>
      <c r="F475" s="34">
        <v>81.13</v>
      </c>
      <c r="G475" s="35">
        <f t="shared" si="24"/>
        <v>92731.59</v>
      </c>
      <c r="H475" s="39">
        <v>45211</v>
      </c>
      <c r="I475" s="40">
        <v>600</v>
      </c>
      <c r="J475" s="37">
        <v>131.18</v>
      </c>
      <c r="K475" s="37">
        <f>+J475*I475</f>
        <v>78708</v>
      </c>
      <c r="L475" s="36">
        <v>18</v>
      </c>
      <c r="M475" s="36">
        <f t="shared" si="25"/>
        <v>1725</v>
      </c>
      <c r="N475" s="41"/>
      <c r="O475" s="36" t="s">
        <v>18</v>
      </c>
      <c r="P475" s="37">
        <f t="shared" si="26"/>
        <v>139949.25</v>
      </c>
      <c r="Q475" s="7"/>
    </row>
    <row r="476" spans="2:17" s="8" customFormat="1" ht="39.950000000000003" customHeight="1" x14ac:dyDescent="0.3">
      <c r="B476" s="31" t="s">
        <v>961</v>
      </c>
      <c r="C476" s="32" t="s">
        <v>12</v>
      </c>
      <c r="D476" s="71" t="s">
        <v>962</v>
      </c>
      <c r="E476" s="43">
        <v>22</v>
      </c>
      <c r="F476" s="34"/>
      <c r="G476" s="35">
        <f t="shared" si="24"/>
        <v>0</v>
      </c>
      <c r="H476" s="36"/>
      <c r="I476" s="40"/>
      <c r="J476" s="37"/>
      <c r="K476" s="36"/>
      <c r="L476" s="36"/>
      <c r="M476" s="36">
        <f t="shared" si="25"/>
        <v>22</v>
      </c>
      <c r="N476" s="36"/>
      <c r="O476" s="36"/>
      <c r="P476" s="37">
        <f t="shared" si="26"/>
        <v>0</v>
      </c>
      <c r="Q476" s="7"/>
    </row>
    <row r="477" spans="2:17" s="8" customFormat="1" ht="39.950000000000003" customHeight="1" x14ac:dyDescent="0.3">
      <c r="B477" s="31" t="s">
        <v>963</v>
      </c>
      <c r="C477" s="31" t="s">
        <v>964</v>
      </c>
      <c r="D477" s="70" t="s">
        <v>965</v>
      </c>
      <c r="E477" s="33">
        <v>0</v>
      </c>
      <c r="F477" s="34">
        <v>135</v>
      </c>
      <c r="G477" s="35">
        <f t="shared" si="24"/>
        <v>0</v>
      </c>
      <c r="H477" s="36"/>
      <c r="I477" s="40"/>
      <c r="J477" s="37"/>
      <c r="K477" s="37">
        <f>+J477*I477</f>
        <v>0</v>
      </c>
      <c r="L477" s="36"/>
      <c r="M477" s="36">
        <f t="shared" si="25"/>
        <v>0</v>
      </c>
      <c r="N477" s="36"/>
      <c r="O477" s="36" t="s">
        <v>88</v>
      </c>
      <c r="P477" s="37">
        <f t="shared" si="26"/>
        <v>0</v>
      </c>
      <c r="Q477" s="7"/>
    </row>
    <row r="478" spans="2:17" s="8" customFormat="1" ht="39.950000000000003" customHeight="1" x14ac:dyDescent="0.3">
      <c r="B478" s="31" t="s">
        <v>966</v>
      </c>
      <c r="C478" s="38">
        <v>45042</v>
      </c>
      <c r="D478" s="71" t="s">
        <v>967</v>
      </c>
      <c r="E478" s="45">
        <v>19</v>
      </c>
      <c r="F478" s="34">
        <v>206.54</v>
      </c>
      <c r="G478" s="35">
        <f t="shared" si="24"/>
        <v>3924.2599999999998</v>
      </c>
      <c r="H478" s="39"/>
      <c r="I478" s="40"/>
      <c r="J478" s="37"/>
      <c r="K478" s="36">
        <f>+J478*I478</f>
        <v>0</v>
      </c>
      <c r="L478" s="36"/>
      <c r="M478" s="36">
        <f t="shared" si="25"/>
        <v>19</v>
      </c>
      <c r="N478" s="36" t="s">
        <v>180</v>
      </c>
      <c r="O478" s="36" t="s">
        <v>88</v>
      </c>
      <c r="P478" s="37">
        <f t="shared" si="26"/>
        <v>3924.2599999999998</v>
      </c>
      <c r="Q478" s="7"/>
    </row>
    <row r="479" spans="2:17" s="8" customFormat="1" ht="39.950000000000003" customHeight="1" x14ac:dyDescent="0.3">
      <c r="B479" s="31" t="s">
        <v>968</v>
      </c>
      <c r="C479" s="32">
        <v>44193</v>
      </c>
      <c r="D479" s="71" t="s">
        <v>969</v>
      </c>
      <c r="E479" s="45">
        <v>125</v>
      </c>
      <c r="F479" s="34">
        <v>22.2</v>
      </c>
      <c r="G479" s="35">
        <f t="shared" si="24"/>
        <v>2775</v>
      </c>
      <c r="H479" s="36"/>
      <c r="I479" s="40"/>
      <c r="J479" s="37"/>
      <c r="K479" s="37">
        <f>+J479*I479</f>
        <v>0</v>
      </c>
      <c r="L479" s="36"/>
      <c r="M479" s="36">
        <f t="shared" si="25"/>
        <v>125</v>
      </c>
      <c r="N479" s="36"/>
      <c r="O479" s="36" t="s">
        <v>88</v>
      </c>
      <c r="P479" s="37">
        <f t="shared" si="26"/>
        <v>2775</v>
      </c>
      <c r="Q479" s="7"/>
    </row>
    <row r="480" spans="2:17" s="8" customFormat="1" ht="39.950000000000003" customHeight="1" x14ac:dyDescent="0.3">
      <c r="B480" s="31" t="s">
        <v>970</v>
      </c>
      <c r="C480" s="32" t="s">
        <v>12</v>
      </c>
      <c r="D480" s="71" t="s">
        <v>971</v>
      </c>
      <c r="E480" s="45">
        <v>70</v>
      </c>
      <c r="F480" s="34">
        <v>22.2</v>
      </c>
      <c r="G480" s="35">
        <f t="shared" si="24"/>
        <v>1554</v>
      </c>
      <c r="H480" s="36"/>
      <c r="I480" s="40"/>
      <c r="J480" s="37"/>
      <c r="K480" s="37"/>
      <c r="L480" s="36"/>
      <c r="M480" s="36">
        <f t="shared" si="25"/>
        <v>70</v>
      </c>
      <c r="N480" s="36"/>
      <c r="O480" s="36"/>
      <c r="P480" s="37">
        <f t="shared" si="26"/>
        <v>1554</v>
      </c>
      <c r="Q480" s="7"/>
    </row>
    <row r="481" spans="2:17" s="7" customFormat="1" ht="39.950000000000003" customHeight="1" x14ac:dyDescent="0.3">
      <c r="B481" s="31" t="s">
        <v>972</v>
      </c>
      <c r="C481" s="31" t="s">
        <v>12</v>
      </c>
      <c r="D481" s="70" t="s">
        <v>973</v>
      </c>
      <c r="E481" s="44">
        <v>0</v>
      </c>
      <c r="F481" s="46">
        <v>5</v>
      </c>
      <c r="G481" s="35">
        <f t="shared" si="24"/>
        <v>0</v>
      </c>
      <c r="H481" s="36"/>
      <c r="I481" s="40"/>
      <c r="J481" s="37"/>
      <c r="K481" s="36"/>
      <c r="L481" s="36"/>
      <c r="M481" s="36">
        <f t="shared" si="25"/>
        <v>0</v>
      </c>
      <c r="N481" s="36"/>
      <c r="O481" s="36"/>
      <c r="P481" s="37">
        <f t="shared" si="26"/>
        <v>0</v>
      </c>
    </row>
    <row r="482" spans="2:17" s="7" customFormat="1" ht="39.950000000000003" customHeight="1" x14ac:dyDescent="0.3">
      <c r="B482" s="31" t="s">
        <v>974</v>
      </c>
      <c r="C482" s="38">
        <v>44610</v>
      </c>
      <c r="D482" s="71" t="s">
        <v>975</v>
      </c>
      <c r="E482" s="45">
        <v>0</v>
      </c>
      <c r="F482" s="34">
        <v>284.99</v>
      </c>
      <c r="G482" s="35">
        <f t="shared" si="24"/>
        <v>0</v>
      </c>
      <c r="H482" s="39"/>
      <c r="I482" s="40"/>
      <c r="J482" s="37"/>
      <c r="K482" s="37">
        <f>+J482*I482</f>
        <v>0</v>
      </c>
      <c r="L482" s="36"/>
      <c r="M482" s="36">
        <f t="shared" si="25"/>
        <v>0</v>
      </c>
      <c r="N482" s="36" t="s">
        <v>180</v>
      </c>
      <c r="O482" s="36" t="s">
        <v>88</v>
      </c>
      <c r="P482" s="37">
        <f t="shared" si="26"/>
        <v>0</v>
      </c>
    </row>
    <row r="483" spans="2:17" s="7" customFormat="1" ht="39.950000000000003" customHeight="1" x14ac:dyDescent="0.3">
      <c r="B483" s="31" t="s">
        <v>976</v>
      </c>
      <c r="C483" s="38" t="s">
        <v>12</v>
      </c>
      <c r="D483" s="70" t="s">
        <v>977</v>
      </c>
      <c r="E483" s="33">
        <v>3</v>
      </c>
      <c r="F483" s="34"/>
      <c r="G483" s="35">
        <f t="shared" si="24"/>
        <v>0</v>
      </c>
      <c r="H483" s="39"/>
      <c r="I483" s="40"/>
      <c r="J483" s="37"/>
      <c r="K483" s="37"/>
      <c r="L483" s="36"/>
      <c r="M483" s="36">
        <f t="shared" si="25"/>
        <v>3</v>
      </c>
      <c r="N483" s="41"/>
      <c r="O483" s="36" t="s">
        <v>14</v>
      </c>
      <c r="P483" s="37">
        <f t="shared" si="26"/>
        <v>0</v>
      </c>
    </row>
    <row r="484" spans="2:17" s="10" customFormat="1" ht="39.950000000000003" customHeight="1" x14ac:dyDescent="0.3">
      <c r="B484" s="31" t="s">
        <v>978</v>
      </c>
      <c r="C484" s="32">
        <v>44193</v>
      </c>
      <c r="D484" s="70" t="s">
        <v>979</v>
      </c>
      <c r="E484" s="33">
        <v>0</v>
      </c>
      <c r="F484" s="34">
        <v>301</v>
      </c>
      <c r="G484" s="35">
        <f t="shared" si="24"/>
        <v>0</v>
      </c>
      <c r="H484" s="36"/>
      <c r="I484" s="40"/>
      <c r="J484" s="37"/>
      <c r="K484" s="37">
        <f>+J484*I484</f>
        <v>0</v>
      </c>
      <c r="L484" s="36"/>
      <c r="M484" s="36">
        <f t="shared" si="25"/>
        <v>0</v>
      </c>
      <c r="N484" s="36"/>
      <c r="O484" s="36" t="s">
        <v>88</v>
      </c>
      <c r="P484" s="37">
        <f t="shared" si="26"/>
        <v>0</v>
      </c>
      <c r="Q484" s="7"/>
    </row>
    <row r="485" spans="2:17" s="10" customFormat="1" ht="39.950000000000003" customHeight="1" x14ac:dyDescent="0.3">
      <c r="B485" s="31" t="s">
        <v>980</v>
      </c>
      <c r="C485" s="38">
        <v>45019</v>
      </c>
      <c r="D485" s="70" t="s">
        <v>981</v>
      </c>
      <c r="E485" s="45">
        <v>231</v>
      </c>
      <c r="F485" s="46">
        <v>38.19</v>
      </c>
      <c r="G485" s="35">
        <f t="shared" si="24"/>
        <v>8821.89</v>
      </c>
      <c r="H485" s="39"/>
      <c r="I485" s="40"/>
      <c r="J485" s="37"/>
      <c r="K485" s="37">
        <f>+J485*I485</f>
        <v>0</v>
      </c>
      <c r="L485" s="36">
        <v>7</v>
      </c>
      <c r="M485" s="36">
        <f t="shared" si="25"/>
        <v>224</v>
      </c>
      <c r="N485" s="36" t="s">
        <v>17</v>
      </c>
      <c r="O485" s="36" t="s">
        <v>18</v>
      </c>
      <c r="P485" s="37">
        <f t="shared" si="26"/>
        <v>8554.56</v>
      </c>
      <c r="Q485" s="7"/>
    </row>
    <row r="486" spans="2:17" s="10" customFormat="1" ht="39.950000000000003" customHeight="1" x14ac:dyDescent="0.3">
      <c r="B486" s="31" t="s">
        <v>982</v>
      </c>
      <c r="C486" s="32" t="s">
        <v>12</v>
      </c>
      <c r="D486" s="70" t="s">
        <v>983</v>
      </c>
      <c r="E486" s="33">
        <v>8</v>
      </c>
      <c r="F486" s="34"/>
      <c r="G486" s="35">
        <f t="shared" si="24"/>
        <v>0</v>
      </c>
      <c r="H486" s="36"/>
      <c r="I486" s="40"/>
      <c r="J486" s="37"/>
      <c r="K486" s="37"/>
      <c r="L486" s="36"/>
      <c r="M486" s="36">
        <f t="shared" si="25"/>
        <v>8</v>
      </c>
      <c r="N486" s="36"/>
      <c r="O486" s="36" t="s">
        <v>151</v>
      </c>
      <c r="P486" s="37">
        <f t="shared" si="26"/>
        <v>0</v>
      </c>
      <c r="Q486" s="7"/>
    </row>
    <row r="487" spans="2:17" s="10" customFormat="1" ht="39.950000000000003" customHeight="1" x14ac:dyDescent="0.3">
      <c r="B487" s="31" t="s">
        <v>984</v>
      </c>
      <c r="C487" s="32">
        <v>45180</v>
      </c>
      <c r="D487" s="71" t="s">
        <v>985</v>
      </c>
      <c r="E487" s="33">
        <v>0</v>
      </c>
      <c r="F487" s="34">
        <v>3211.96</v>
      </c>
      <c r="G487" s="35">
        <f t="shared" si="24"/>
        <v>0</v>
      </c>
      <c r="H487" s="39"/>
      <c r="I487" s="40"/>
      <c r="J487" s="47"/>
      <c r="K487" s="37">
        <f>+J487*I487</f>
        <v>0</v>
      </c>
      <c r="L487" s="36"/>
      <c r="M487" s="36">
        <f t="shared" si="25"/>
        <v>0</v>
      </c>
      <c r="N487" s="41"/>
      <c r="O487" s="36"/>
      <c r="P487" s="37">
        <f t="shared" si="26"/>
        <v>0</v>
      </c>
      <c r="Q487" s="7"/>
    </row>
    <row r="488" spans="2:17" s="10" customFormat="1" ht="39.950000000000003" customHeight="1" x14ac:dyDescent="0.3">
      <c r="B488" s="31" t="s">
        <v>986</v>
      </c>
      <c r="C488" s="38">
        <v>44852</v>
      </c>
      <c r="D488" s="70" t="s">
        <v>987</v>
      </c>
      <c r="E488" s="33">
        <v>60</v>
      </c>
      <c r="F488" s="34">
        <v>44.55</v>
      </c>
      <c r="G488" s="35">
        <f t="shared" si="24"/>
        <v>2673</v>
      </c>
      <c r="H488" s="39"/>
      <c r="I488" s="40"/>
      <c r="J488" s="37"/>
      <c r="K488" s="37">
        <f>+I488*J488</f>
        <v>0</v>
      </c>
      <c r="L488" s="36">
        <v>1</v>
      </c>
      <c r="M488" s="36">
        <f t="shared" si="25"/>
        <v>59</v>
      </c>
      <c r="N488" s="41" t="s">
        <v>180</v>
      </c>
      <c r="O488" s="36" t="s">
        <v>88</v>
      </c>
      <c r="P488" s="37">
        <f t="shared" si="26"/>
        <v>2628.45</v>
      </c>
      <c r="Q488" s="7"/>
    </row>
    <row r="489" spans="2:17" s="7" customFormat="1" ht="39.950000000000003" customHeight="1" x14ac:dyDescent="0.3">
      <c r="B489" s="31" t="s">
        <v>988</v>
      </c>
      <c r="C489" s="38">
        <v>44852</v>
      </c>
      <c r="D489" s="71" t="s">
        <v>989</v>
      </c>
      <c r="E489" s="45">
        <v>34</v>
      </c>
      <c r="F489" s="34">
        <v>44.54</v>
      </c>
      <c r="G489" s="35">
        <f t="shared" si="24"/>
        <v>1514.36</v>
      </c>
      <c r="H489" s="39"/>
      <c r="I489" s="40"/>
      <c r="J489" s="37"/>
      <c r="K489" s="37">
        <f>+J489*I489</f>
        <v>0</v>
      </c>
      <c r="L489" s="36">
        <v>2</v>
      </c>
      <c r="M489" s="36">
        <f t="shared" si="25"/>
        <v>32</v>
      </c>
      <c r="N489" s="36"/>
      <c r="O489" s="36" t="s">
        <v>18</v>
      </c>
      <c r="P489" s="37">
        <f t="shared" si="26"/>
        <v>1425.28</v>
      </c>
    </row>
    <row r="490" spans="2:17" s="7" customFormat="1" ht="39.950000000000003" customHeight="1" x14ac:dyDescent="0.3">
      <c r="B490" s="31" t="s">
        <v>990</v>
      </c>
      <c r="C490" s="38" t="s">
        <v>12</v>
      </c>
      <c r="D490" s="71" t="s">
        <v>991</v>
      </c>
      <c r="E490" s="45">
        <v>22</v>
      </c>
      <c r="F490" s="34">
        <v>44.54</v>
      </c>
      <c r="G490" s="35">
        <f t="shared" si="24"/>
        <v>979.88</v>
      </c>
      <c r="H490" s="39"/>
      <c r="I490" s="40"/>
      <c r="J490" s="37"/>
      <c r="K490" s="37"/>
      <c r="L490" s="36"/>
      <c r="M490" s="36">
        <f t="shared" si="25"/>
        <v>22</v>
      </c>
      <c r="N490" s="36"/>
      <c r="O490" s="36"/>
      <c r="P490" s="37">
        <f t="shared" si="26"/>
        <v>979.88</v>
      </c>
    </row>
    <row r="491" spans="2:17" s="7" customFormat="1" ht="39.950000000000003" customHeight="1" x14ac:dyDescent="0.3">
      <c r="B491" s="31" t="s">
        <v>992</v>
      </c>
      <c r="C491" s="32" t="s">
        <v>12</v>
      </c>
      <c r="D491" s="71" t="s">
        <v>993</v>
      </c>
      <c r="E491" s="45">
        <v>36</v>
      </c>
      <c r="F491" s="46">
        <v>55</v>
      </c>
      <c r="G491" s="35">
        <f t="shared" si="24"/>
        <v>1980</v>
      </c>
      <c r="H491" s="36"/>
      <c r="I491" s="36"/>
      <c r="J491" s="37"/>
      <c r="K491" s="36"/>
      <c r="L491" s="36"/>
      <c r="M491" s="36">
        <f t="shared" si="25"/>
        <v>36</v>
      </c>
      <c r="N491" s="36"/>
      <c r="O491" s="36" t="s">
        <v>36</v>
      </c>
      <c r="P491" s="37">
        <f t="shared" si="26"/>
        <v>1980</v>
      </c>
    </row>
    <row r="492" spans="2:17" s="7" customFormat="1" ht="39.950000000000003" customHeight="1" x14ac:dyDescent="0.3">
      <c r="B492" s="31" t="s">
        <v>994</v>
      </c>
      <c r="C492" s="32">
        <v>44678</v>
      </c>
      <c r="D492" s="70" t="s">
        <v>995</v>
      </c>
      <c r="E492" s="45">
        <v>0</v>
      </c>
      <c r="F492" s="34">
        <v>3000</v>
      </c>
      <c r="G492" s="35">
        <f t="shared" si="24"/>
        <v>0</v>
      </c>
      <c r="H492" s="36"/>
      <c r="I492" s="40"/>
      <c r="J492" s="37"/>
      <c r="K492" s="36"/>
      <c r="L492" s="36"/>
      <c r="M492" s="36">
        <f t="shared" si="25"/>
        <v>0</v>
      </c>
      <c r="N492" s="36"/>
      <c r="O492" s="36" t="s">
        <v>18</v>
      </c>
      <c r="P492" s="37">
        <f t="shared" si="26"/>
        <v>0</v>
      </c>
    </row>
    <row r="493" spans="2:17" s="7" customFormat="1" ht="39.950000000000003" customHeight="1" x14ac:dyDescent="0.3">
      <c r="B493" s="31" t="s">
        <v>996</v>
      </c>
      <c r="C493" s="38">
        <v>45111</v>
      </c>
      <c r="D493" s="70" t="s">
        <v>997</v>
      </c>
      <c r="E493" s="33">
        <v>5</v>
      </c>
      <c r="F493" s="34">
        <f>+J493</f>
        <v>0</v>
      </c>
      <c r="G493" s="35">
        <f t="shared" si="24"/>
        <v>0</v>
      </c>
      <c r="H493" s="39"/>
      <c r="I493" s="40"/>
      <c r="J493" s="37"/>
      <c r="K493" s="48">
        <f>+I493*J493</f>
        <v>0</v>
      </c>
      <c r="L493" s="36"/>
      <c r="M493" s="36">
        <f t="shared" si="25"/>
        <v>5</v>
      </c>
      <c r="N493" s="36"/>
      <c r="O493" s="36" t="s">
        <v>23</v>
      </c>
      <c r="P493" s="37">
        <f t="shared" si="26"/>
        <v>0</v>
      </c>
    </row>
    <row r="494" spans="2:17" s="7" customFormat="1" ht="39.950000000000003" customHeight="1" x14ac:dyDescent="0.3">
      <c r="B494" s="31" t="s">
        <v>998</v>
      </c>
      <c r="C494" s="38">
        <v>44862</v>
      </c>
      <c r="D494" s="70" t="s">
        <v>999</v>
      </c>
      <c r="E494" s="33">
        <v>38</v>
      </c>
      <c r="F494" s="34">
        <f>+J494</f>
        <v>0</v>
      </c>
      <c r="G494" s="35">
        <f t="shared" si="24"/>
        <v>0</v>
      </c>
      <c r="H494" s="39"/>
      <c r="I494" s="40"/>
      <c r="J494" s="37"/>
      <c r="K494" s="48">
        <f>+I494*J494</f>
        <v>0</v>
      </c>
      <c r="L494" s="36"/>
      <c r="M494" s="36">
        <f t="shared" si="25"/>
        <v>38</v>
      </c>
      <c r="N494" s="36"/>
      <c r="O494" s="36" t="s">
        <v>23</v>
      </c>
      <c r="P494" s="37">
        <f t="shared" si="26"/>
        <v>0</v>
      </c>
    </row>
    <row r="495" spans="2:17" s="7" customFormat="1" ht="39.950000000000003" customHeight="1" x14ac:dyDescent="0.3">
      <c r="B495" s="31" t="s">
        <v>1000</v>
      </c>
      <c r="C495" s="38">
        <v>44852</v>
      </c>
      <c r="D495" s="70" t="s">
        <v>1001</v>
      </c>
      <c r="E495" s="33">
        <v>13</v>
      </c>
      <c r="F495" s="34">
        <f>+J495</f>
        <v>0</v>
      </c>
      <c r="G495" s="35">
        <f t="shared" si="24"/>
        <v>0</v>
      </c>
      <c r="H495" s="39"/>
      <c r="I495" s="40"/>
      <c r="J495" s="37"/>
      <c r="K495" s="48">
        <f>+I495*J495</f>
        <v>0</v>
      </c>
      <c r="L495" s="36"/>
      <c r="M495" s="36">
        <f t="shared" si="25"/>
        <v>13</v>
      </c>
      <c r="N495" s="36"/>
      <c r="O495" s="36" t="s">
        <v>23</v>
      </c>
      <c r="P495" s="37">
        <f t="shared" si="26"/>
        <v>0</v>
      </c>
    </row>
    <row r="496" spans="2:17" s="7" customFormat="1" ht="39.950000000000003" customHeight="1" x14ac:dyDescent="0.3">
      <c r="B496" s="31" t="s">
        <v>1002</v>
      </c>
      <c r="C496" s="38">
        <v>44851</v>
      </c>
      <c r="D496" s="70" t="s">
        <v>1003</v>
      </c>
      <c r="E496" s="33">
        <v>2</v>
      </c>
      <c r="F496" s="34">
        <v>3908.16</v>
      </c>
      <c r="G496" s="35">
        <f t="shared" si="24"/>
        <v>7816.32</v>
      </c>
      <c r="H496" s="39"/>
      <c r="I496" s="40"/>
      <c r="J496" s="37"/>
      <c r="K496" s="37">
        <f>+I496*J496</f>
        <v>0</v>
      </c>
      <c r="L496" s="36"/>
      <c r="M496" s="36">
        <f t="shared" si="25"/>
        <v>2</v>
      </c>
      <c r="N496" s="41" t="s">
        <v>17</v>
      </c>
      <c r="O496" s="36" t="s">
        <v>23</v>
      </c>
      <c r="P496" s="37">
        <f t="shared" si="26"/>
        <v>7816.32</v>
      </c>
    </row>
    <row r="497" spans="2:16" s="7" customFormat="1" ht="39.950000000000003" customHeight="1" x14ac:dyDescent="0.3">
      <c r="B497" s="31" t="s">
        <v>1004</v>
      </c>
      <c r="C497" s="38">
        <v>45111</v>
      </c>
      <c r="D497" s="70" t="s">
        <v>1005</v>
      </c>
      <c r="E497" s="33">
        <v>2</v>
      </c>
      <c r="F497" s="34">
        <v>1165.8399999999999</v>
      </c>
      <c r="G497" s="35">
        <f t="shared" si="24"/>
        <v>2331.6799999999998</v>
      </c>
      <c r="H497" s="39"/>
      <c r="I497" s="40"/>
      <c r="J497" s="37"/>
      <c r="K497" s="37">
        <f>+I497*J497</f>
        <v>0</v>
      </c>
      <c r="L497" s="36"/>
      <c r="M497" s="36">
        <f t="shared" si="25"/>
        <v>2</v>
      </c>
      <c r="N497" s="41" t="s">
        <v>17</v>
      </c>
      <c r="O497" s="36" t="s">
        <v>23</v>
      </c>
      <c r="P497" s="37">
        <f t="shared" si="26"/>
        <v>2331.6799999999998</v>
      </c>
    </row>
    <row r="498" spans="2:16" s="7" customFormat="1" ht="39.950000000000003" customHeight="1" x14ac:dyDescent="0.3">
      <c r="B498" s="31" t="s">
        <v>1006</v>
      </c>
      <c r="C498" s="32"/>
      <c r="D498" s="70" t="s">
        <v>1007</v>
      </c>
      <c r="E498" s="33">
        <v>36</v>
      </c>
      <c r="F498" s="34">
        <v>1165.8399999999999</v>
      </c>
      <c r="G498" s="35">
        <f t="shared" si="24"/>
        <v>41970.239999999998</v>
      </c>
      <c r="H498" s="36"/>
      <c r="I498" s="40"/>
      <c r="J498" s="37"/>
      <c r="K498" s="36"/>
      <c r="L498" s="36"/>
      <c r="M498" s="36">
        <f t="shared" si="25"/>
        <v>36</v>
      </c>
      <c r="N498" s="36"/>
      <c r="O498" s="36" t="s">
        <v>23</v>
      </c>
      <c r="P498" s="37">
        <f t="shared" si="26"/>
        <v>41970.239999999998</v>
      </c>
    </row>
    <row r="499" spans="2:16" s="7" customFormat="1" ht="39.950000000000003" customHeight="1" x14ac:dyDescent="0.3">
      <c r="B499" s="31" t="s">
        <v>1008</v>
      </c>
      <c r="C499" s="38">
        <v>44852</v>
      </c>
      <c r="D499" s="70" t="s">
        <v>1009</v>
      </c>
      <c r="E499" s="33">
        <v>2</v>
      </c>
      <c r="F499" s="34">
        <f>+J499</f>
        <v>0</v>
      </c>
      <c r="G499" s="35">
        <f t="shared" si="24"/>
        <v>0</v>
      </c>
      <c r="H499" s="39"/>
      <c r="I499" s="40"/>
      <c r="J499" s="37"/>
      <c r="K499" s="48">
        <f>+I499*J499</f>
        <v>0</v>
      </c>
      <c r="L499" s="36"/>
      <c r="M499" s="36">
        <f t="shared" si="25"/>
        <v>2</v>
      </c>
      <c r="N499" s="36"/>
      <c r="O499" s="36" t="s">
        <v>23</v>
      </c>
      <c r="P499" s="37">
        <f t="shared" si="26"/>
        <v>0</v>
      </c>
    </row>
    <row r="500" spans="2:16" s="7" customFormat="1" ht="39.950000000000003" customHeight="1" x14ac:dyDescent="0.3">
      <c r="B500" s="31" t="s">
        <v>1010</v>
      </c>
      <c r="C500" s="38">
        <v>44852</v>
      </c>
      <c r="D500" s="70" t="s">
        <v>1011</v>
      </c>
      <c r="E500" s="33">
        <v>0</v>
      </c>
      <c r="F500" s="34">
        <f>+J500</f>
        <v>0</v>
      </c>
      <c r="G500" s="35">
        <f t="shared" si="24"/>
        <v>0</v>
      </c>
      <c r="H500" s="39"/>
      <c r="I500" s="40"/>
      <c r="J500" s="37"/>
      <c r="K500" s="48">
        <f>+I500*J500</f>
        <v>0</v>
      </c>
      <c r="L500" s="36"/>
      <c r="M500" s="36">
        <f t="shared" si="25"/>
        <v>0</v>
      </c>
      <c r="N500" s="36"/>
      <c r="O500" s="36" t="s">
        <v>23</v>
      </c>
      <c r="P500" s="37">
        <f t="shared" si="26"/>
        <v>0</v>
      </c>
    </row>
    <row r="501" spans="2:16" s="7" customFormat="1" ht="39.950000000000003" customHeight="1" x14ac:dyDescent="0.3">
      <c r="B501" s="31" t="s">
        <v>1012</v>
      </c>
      <c r="C501" s="32">
        <v>44193</v>
      </c>
      <c r="D501" s="70" t="s">
        <v>1013</v>
      </c>
      <c r="E501" s="33">
        <v>0</v>
      </c>
      <c r="F501" s="34">
        <v>1500</v>
      </c>
      <c r="G501" s="35">
        <f t="shared" si="24"/>
        <v>0</v>
      </c>
      <c r="H501" s="36"/>
      <c r="I501" s="40"/>
      <c r="J501" s="37"/>
      <c r="K501" s="36"/>
      <c r="L501" s="36"/>
      <c r="M501" s="36">
        <f t="shared" si="25"/>
        <v>0</v>
      </c>
      <c r="N501" s="36"/>
      <c r="O501" s="36" t="s">
        <v>18</v>
      </c>
      <c r="P501" s="37">
        <f t="shared" si="26"/>
        <v>0</v>
      </c>
    </row>
    <row r="502" spans="2:16" s="7" customFormat="1" ht="39.950000000000003" customHeight="1" x14ac:dyDescent="0.3">
      <c r="B502" s="31" t="s">
        <v>1014</v>
      </c>
      <c r="C502" s="32">
        <v>44678</v>
      </c>
      <c r="D502" s="70" t="s">
        <v>1015</v>
      </c>
      <c r="E502" s="33">
        <v>4</v>
      </c>
      <c r="F502" s="34">
        <v>1500</v>
      </c>
      <c r="G502" s="35">
        <f t="shared" si="24"/>
        <v>6000</v>
      </c>
      <c r="H502" s="36"/>
      <c r="I502" s="40"/>
      <c r="J502" s="37"/>
      <c r="K502" s="36"/>
      <c r="L502" s="36"/>
      <c r="M502" s="36">
        <f t="shared" si="25"/>
        <v>4</v>
      </c>
      <c r="N502" s="36"/>
      <c r="O502" s="36" t="s">
        <v>18</v>
      </c>
      <c r="P502" s="37">
        <f t="shared" si="26"/>
        <v>6000</v>
      </c>
    </row>
    <row r="503" spans="2:16" s="7" customFormat="1" ht="39.950000000000003" customHeight="1" x14ac:dyDescent="0.3">
      <c r="B503" s="31" t="s">
        <v>1016</v>
      </c>
      <c r="C503" s="38">
        <v>44852</v>
      </c>
      <c r="D503" s="70" t="s">
        <v>1017</v>
      </c>
      <c r="E503" s="33">
        <v>0</v>
      </c>
      <c r="F503" s="34">
        <f>+J503</f>
        <v>0</v>
      </c>
      <c r="G503" s="35">
        <f t="shared" si="24"/>
        <v>0</v>
      </c>
      <c r="H503" s="39"/>
      <c r="I503" s="40"/>
      <c r="J503" s="37"/>
      <c r="K503" s="48">
        <f>+I503*J503</f>
        <v>0</v>
      </c>
      <c r="L503" s="36"/>
      <c r="M503" s="36">
        <f t="shared" si="25"/>
        <v>0</v>
      </c>
      <c r="N503" s="36"/>
      <c r="O503" s="36" t="s">
        <v>23</v>
      </c>
      <c r="P503" s="37">
        <f t="shared" si="26"/>
        <v>0</v>
      </c>
    </row>
    <row r="504" spans="2:16" s="7" customFormat="1" ht="39.950000000000003" customHeight="1" x14ac:dyDescent="0.3">
      <c r="B504" s="31" t="s">
        <v>1018</v>
      </c>
      <c r="C504" s="38">
        <v>44851</v>
      </c>
      <c r="D504" s="70" t="s">
        <v>1019</v>
      </c>
      <c r="E504" s="33">
        <v>5</v>
      </c>
      <c r="F504" s="34">
        <v>4399.04</v>
      </c>
      <c r="G504" s="35">
        <f t="shared" si="24"/>
        <v>21995.200000000001</v>
      </c>
      <c r="H504" s="39"/>
      <c r="I504" s="40"/>
      <c r="J504" s="37"/>
      <c r="K504" s="37">
        <f>+I504*J504</f>
        <v>0</v>
      </c>
      <c r="L504" s="36"/>
      <c r="M504" s="36">
        <f t="shared" si="25"/>
        <v>5</v>
      </c>
      <c r="N504" s="41" t="s">
        <v>17</v>
      </c>
      <c r="O504" s="36" t="s">
        <v>23</v>
      </c>
      <c r="P504" s="37">
        <f t="shared" si="26"/>
        <v>21995.200000000001</v>
      </c>
    </row>
    <row r="505" spans="2:16" s="7" customFormat="1" ht="39.950000000000003" customHeight="1" x14ac:dyDescent="0.3">
      <c r="B505" s="31" t="s">
        <v>1020</v>
      </c>
      <c r="C505" s="32">
        <v>44678</v>
      </c>
      <c r="D505" s="70" t="s">
        <v>1021</v>
      </c>
      <c r="E505" s="33">
        <v>0</v>
      </c>
      <c r="F505" s="34">
        <v>3800</v>
      </c>
      <c r="G505" s="35">
        <f t="shared" si="24"/>
        <v>0</v>
      </c>
      <c r="H505" s="36"/>
      <c r="I505" s="40"/>
      <c r="J505" s="37"/>
      <c r="K505" s="36"/>
      <c r="L505" s="36"/>
      <c r="M505" s="36">
        <f t="shared" si="25"/>
        <v>0</v>
      </c>
      <c r="N505" s="36"/>
      <c r="O505" s="36" t="s">
        <v>18</v>
      </c>
      <c r="P505" s="37">
        <f t="shared" si="26"/>
        <v>0</v>
      </c>
    </row>
    <row r="506" spans="2:16" s="7" customFormat="1" ht="39.950000000000003" customHeight="1" x14ac:dyDescent="0.3">
      <c r="B506" s="31" t="s">
        <v>1022</v>
      </c>
      <c r="C506" s="32">
        <v>44678</v>
      </c>
      <c r="D506" s="70" t="s">
        <v>1023</v>
      </c>
      <c r="E506" s="33">
        <v>0</v>
      </c>
      <c r="F506" s="34">
        <v>1500</v>
      </c>
      <c r="G506" s="35">
        <f t="shared" si="24"/>
        <v>0</v>
      </c>
      <c r="H506" s="36"/>
      <c r="I506" s="40"/>
      <c r="J506" s="37"/>
      <c r="K506" s="36"/>
      <c r="L506" s="36"/>
      <c r="M506" s="36">
        <f t="shared" si="25"/>
        <v>0</v>
      </c>
      <c r="N506" s="36"/>
      <c r="O506" s="36" t="s">
        <v>18</v>
      </c>
      <c r="P506" s="37">
        <f t="shared" si="26"/>
        <v>0</v>
      </c>
    </row>
    <row r="507" spans="2:16" s="7" customFormat="1" ht="39.950000000000003" customHeight="1" x14ac:dyDescent="0.3">
      <c r="B507" s="31" t="s">
        <v>1024</v>
      </c>
      <c r="C507" s="32">
        <v>44678</v>
      </c>
      <c r="D507" s="70" t="s">
        <v>1025</v>
      </c>
      <c r="E507" s="33">
        <v>8</v>
      </c>
      <c r="F507" s="34">
        <v>3800</v>
      </c>
      <c r="G507" s="35">
        <f t="shared" si="24"/>
        <v>30400</v>
      </c>
      <c r="H507" s="36"/>
      <c r="I507" s="40"/>
      <c r="J507" s="37"/>
      <c r="K507" s="36"/>
      <c r="L507" s="36"/>
      <c r="M507" s="36">
        <f t="shared" si="25"/>
        <v>8</v>
      </c>
      <c r="N507" s="36"/>
      <c r="O507" s="36" t="s">
        <v>18</v>
      </c>
      <c r="P507" s="37">
        <f t="shared" si="26"/>
        <v>30400</v>
      </c>
    </row>
    <row r="508" spans="2:16" s="7" customFormat="1" ht="39.950000000000003" customHeight="1" x14ac:dyDescent="0.3">
      <c r="B508" s="31" t="s">
        <v>1026</v>
      </c>
      <c r="C508" s="32">
        <v>45210</v>
      </c>
      <c r="D508" s="70" t="s">
        <v>1027</v>
      </c>
      <c r="E508" s="33">
        <v>0</v>
      </c>
      <c r="F508" s="34">
        <v>7670</v>
      </c>
      <c r="G508" s="35">
        <f t="shared" si="24"/>
        <v>0</v>
      </c>
      <c r="H508" s="36"/>
      <c r="I508" s="40"/>
      <c r="J508" s="37"/>
      <c r="K508" s="36"/>
      <c r="L508" s="36"/>
      <c r="M508" s="36">
        <f t="shared" si="25"/>
        <v>0</v>
      </c>
      <c r="N508" s="36"/>
      <c r="O508" s="36"/>
      <c r="P508" s="37">
        <f t="shared" si="26"/>
        <v>0</v>
      </c>
    </row>
    <row r="509" spans="2:16" s="7" customFormat="1" ht="39.950000000000003" customHeight="1" x14ac:dyDescent="0.3">
      <c r="B509" s="31" t="s">
        <v>1028</v>
      </c>
      <c r="C509" s="32">
        <v>44678</v>
      </c>
      <c r="D509" s="70" t="s">
        <v>1029</v>
      </c>
      <c r="E509" s="33">
        <v>4</v>
      </c>
      <c r="F509" s="34">
        <v>3800</v>
      </c>
      <c r="G509" s="35">
        <f t="shared" si="24"/>
        <v>15200</v>
      </c>
      <c r="H509" s="36"/>
      <c r="I509" s="40"/>
      <c r="J509" s="37"/>
      <c r="K509" s="36"/>
      <c r="L509" s="36"/>
      <c r="M509" s="36">
        <f t="shared" si="25"/>
        <v>4</v>
      </c>
      <c r="N509" s="36"/>
      <c r="O509" s="36" t="s">
        <v>18</v>
      </c>
      <c r="P509" s="37">
        <f t="shared" si="26"/>
        <v>15200</v>
      </c>
    </row>
    <row r="510" spans="2:16" s="7" customFormat="1" ht="39.950000000000003" customHeight="1" x14ac:dyDescent="0.3">
      <c r="B510" s="31" t="s">
        <v>1030</v>
      </c>
      <c r="C510" s="38">
        <v>44879</v>
      </c>
      <c r="D510" s="70" t="s">
        <v>1031</v>
      </c>
      <c r="E510" s="33">
        <v>0</v>
      </c>
      <c r="F510" s="34">
        <v>3717</v>
      </c>
      <c r="G510" s="35">
        <f t="shared" si="24"/>
        <v>0</v>
      </c>
      <c r="H510" s="39"/>
      <c r="I510" s="40"/>
      <c r="J510" s="37"/>
      <c r="K510" s="37">
        <f>+J510*I510</f>
        <v>0</v>
      </c>
      <c r="L510" s="36"/>
      <c r="M510" s="36">
        <f t="shared" si="25"/>
        <v>0</v>
      </c>
      <c r="N510" s="41"/>
      <c r="O510" s="36" t="s">
        <v>23</v>
      </c>
      <c r="P510" s="37">
        <f t="shared" si="26"/>
        <v>0</v>
      </c>
    </row>
    <row r="511" spans="2:16" s="7" customFormat="1" ht="39.950000000000003" customHeight="1" x14ac:dyDescent="0.3">
      <c r="B511" s="31" t="s">
        <v>1032</v>
      </c>
      <c r="C511" s="38">
        <v>44852</v>
      </c>
      <c r="D511" s="70" t="s">
        <v>1033</v>
      </c>
      <c r="E511" s="33">
        <v>10</v>
      </c>
      <c r="F511" s="34">
        <f>+J511</f>
        <v>0</v>
      </c>
      <c r="G511" s="35">
        <f t="shared" si="24"/>
        <v>0</v>
      </c>
      <c r="H511" s="39"/>
      <c r="I511" s="40"/>
      <c r="J511" s="37"/>
      <c r="K511" s="48">
        <f>+I511*J511</f>
        <v>0</v>
      </c>
      <c r="L511" s="36"/>
      <c r="M511" s="36">
        <f t="shared" si="25"/>
        <v>10</v>
      </c>
      <c r="N511" s="36"/>
      <c r="O511" s="36" t="s">
        <v>23</v>
      </c>
      <c r="P511" s="37">
        <f t="shared" si="26"/>
        <v>0</v>
      </c>
    </row>
    <row r="512" spans="2:16" s="7" customFormat="1" ht="39.950000000000003" customHeight="1" x14ac:dyDescent="0.3">
      <c r="B512" s="31" t="s">
        <v>1034</v>
      </c>
      <c r="C512" s="38">
        <v>44862</v>
      </c>
      <c r="D512" s="70" t="s">
        <v>1035</v>
      </c>
      <c r="E512" s="33">
        <v>0</v>
      </c>
      <c r="F512" s="34">
        <f>+J512</f>
        <v>0</v>
      </c>
      <c r="G512" s="35">
        <f t="shared" si="24"/>
        <v>0</v>
      </c>
      <c r="H512" s="39"/>
      <c r="I512" s="40"/>
      <c r="J512" s="37"/>
      <c r="K512" s="48">
        <f>+I512*J512</f>
        <v>0</v>
      </c>
      <c r="L512" s="36"/>
      <c r="M512" s="36">
        <f t="shared" si="25"/>
        <v>0</v>
      </c>
      <c r="N512" s="36"/>
      <c r="O512" s="36" t="s">
        <v>23</v>
      </c>
      <c r="P512" s="37">
        <f t="shared" si="26"/>
        <v>0</v>
      </c>
    </row>
    <row r="513" spans="2:17" s="7" customFormat="1" ht="39.950000000000003" customHeight="1" x14ac:dyDescent="0.3">
      <c r="B513" s="31" t="s">
        <v>1036</v>
      </c>
      <c r="C513" s="38">
        <v>45111</v>
      </c>
      <c r="D513" s="70" t="s">
        <v>1037</v>
      </c>
      <c r="E513" s="33">
        <v>9</v>
      </c>
      <c r="F513" s="34">
        <f>+J513</f>
        <v>0</v>
      </c>
      <c r="G513" s="35">
        <f t="shared" si="24"/>
        <v>0</v>
      </c>
      <c r="H513" s="39"/>
      <c r="I513" s="40"/>
      <c r="J513" s="37"/>
      <c r="K513" s="48">
        <f>+I513*J513</f>
        <v>0</v>
      </c>
      <c r="L513" s="36"/>
      <c r="M513" s="36">
        <f t="shared" si="25"/>
        <v>9</v>
      </c>
      <c r="N513" s="36"/>
      <c r="O513" s="36" t="s">
        <v>23</v>
      </c>
      <c r="P513" s="37">
        <f t="shared" si="26"/>
        <v>0</v>
      </c>
    </row>
    <row r="514" spans="2:17" customFormat="1" ht="39.950000000000003" customHeight="1" x14ac:dyDescent="0.3">
      <c r="B514" s="31" t="s">
        <v>1038</v>
      </c>
      <c r="C514" s="38">
        <v>44851</v>
      </c>
      <c r="D514" s="70" t="s">
        <v>1039</v>
      </c>
      <c r="E514" s="33">
        <v>0</v>
      </c>
      <c r="F514" s="34">
        <v>4399.04</v>
      </c>
      <c r="G514" s="35">
        <f t="shared" si="24"/>
        <v>0</v>
      </c>
      <c r="H514" s="39"/>
      <c r="I514" s="40"/>
      <c r="J514" s="37"/>
      <c r="K514" s="37">
        <f>+I514*J514</f>
        <v>0</v>
      </c>
      <c r="L514" s="55"/>
      <c r="M514" s="36">
        <f t="shared" si="25"/>
        <v>0</v>
      </c>
      <c r="N514" s="41" t="s">
        <v>17</v>
      </c>
      <c r="O514" s="55" t="s">
        <v>23</v>
      </c>
      <c r="P514" s="37">
        <f t="shared" si="26"/>
        <v>0</v>
      </c>
      <c r="Q514" s="7"/>
    </row>
    <row r="515" spans="2:17" s="12" customFormat="1" ht="39.950000000000003" customHeight="1" x14ac:dyDescent="0.3">
      <c r="B515" s="31" t="s">
        <v>1040</v>
      </c>
      <c r="C515" s="32">
        <v>45111</v>
      </c>
      <c r="D515" s="71" t="s">
        <v>1041</v>
      </c>
      <c r="E515" s="33">
        <v>4</v>
      </c>
      <c r="F515" s="34">
        <v>5099.96</v>
      </c>
      <c r="G515" s="35">
        <f t="shared" si="24"/>
        <v>20399.84</v>
      </c>
      <c r="H515" s="39"/>
      <c r="I515" s="40"/>
      <c r="J515" s="34"/>
      <c r="K515" s="37">
        <f>+J515*I515</f>
        <v>0</v>
      </c>
      <c r="L515" s="55"/>
      <c r="M515" s="36">
        <f t="shared" si="25"/>
        <v>4</v>
      </c>
      <c r="N515" s="41"/>
      <c r="O515" s="55"/>
      <c r="P515" s="37">
        <f t="shared" si="26"/>
        <v>20399.84</v>
      </c>
      <c r="Q515" s="7"/>
    </row>
    <row r="516" spans="2:17" ht="39.950000000000003" customHeight="1" x14ac:dyDescent="0.3">
      <c r="B516" s="31" t="s">
        <v>1042</v>
      </c>
      <c r="C516" s="32">
        <v>44678</v>
      </c>
      <c r="D516" s="70" t="s">
        <v>1043</v>
      </c>
      <c r="E516" s="33">
        <v>0</v>
      </c>
      <c r="F516" s="34">
        <v>3000</v>
      </c>
      <c r="G516" s="35">
        <f t="shared" si="24"/>
        <v>0</v>
      </c>
      <c r="H516" s="36"/>
      <c r="I516" s="40"/>
      <c r="J516" s="37"/>
      <c r="K516" s="36"/>
      <c r="L516" s="55"/>
      <c r="M516" s="36">
        <f t="shared" si="25"/>
        <v>0</v>
      </c>
      <c r="N516" s="36"/>
      <c r="O516" s="55" t="s">
        <v>18</v>
      </c>
      <c r="P516" s="37">
        <f t="shared" si="26"/>
        <v>0</v>
      </c>
      <c r="Q516" s="7"/>
    </row>
    <row r="517" spans="2:17" ht="39.950000000000003" customHeight="1" x14ac:dyDescent="0.3">
      <c r="B517" s="31" t="s">
        <v>1044</v>
      </c>
      <c r="C517" s="38">
        <v>44851</v>
      </c>
      <c r="D517" s="70" t="s">
        <v>1045</v>
      </c>
      <c r="E517" s="33">
        <v>3</v>
      </c>
      <c r="F517" s="34">
        <v>1869.12</v>
      </c>
      <c r="G517" s="35">
        <f t="shared" si="24"/>
        <v>5607.36</v>
      </c>
      <c r="H517" s="39"/>
      <c r="I517" s="40"/>
      <c r="J517" s="37"/>
      <c r="K517" s="37">
        <f>+I517*J517</f>
        <v>0</v>
      </c>
      <c r="L517" s="55"/>
      <c r="M517" s="36">
        <f t="shared" si="25"/>
        <v>3</v>
      </c>
      <c r="N517" s="41" t="s">
        <v>17</v>
      </c>
      <c r="O517" s="55" t="s">
        <v>23</v>
      </c>
      <c r="P517" s="37">
        <f t="shared" si="26"/>
        <v>5607.36</v>
      </c>
      <c r="Q517" s="7"/>
    </row>
    <row r="518" spans="2:17" ht="39.950000000000003" customHeight="1" x14ac:dyDescent="0.3">
      <c r="B518" s="31" t="s">
        <v>1046</v>
      </c>
      <c r="C518" s="38">
        <v>44851</v>
      </c>
      <c r="D518" s="70" t="s">
        <v>1047</v>
      </c>
      <c r="E518" s="33">
        <v>0</v>
      </c>
      <c r="F518" s="34">
        <v>4399.04</v>
      </c>
      <c r="G518" s="35">
        <f t="shared" si="24"/>
        <v>0</v>
      </c>
      <c r="H518" s="39"/>
      <c r="I518" s="40"/>
      <c r="J518" s="37"/>
      <c r="K518" s="37">
        <f>+I518*J518</f>
        <v>0</v>
      </c>
      <c r="L518" s="55"/>
      <c r="M518" s="36">
        <f t="shared" si="25"/>
        <v>0</v>
      </c>
      <c r="N518" s="41" t="s">
        <v>17</v>
      </c>
      <c r="O518" s="55" t="s">
        <v>23</v>
      </c>
      <c r="P518" s="37">
        <f t="shared" si="26"/>
        <v>0</v>
      </c>
      <c r="Q518" s="7"/>
    </row>
    <row r="519" spans="2:17" ht="39.950000000000003" customHeight="1" x14ac:dyDescent="0.3">
      <c r="B519" s="31" t="s">
        <v>1048</v>
      </c>
      <c r="C519" s="38">
        <v>44852</v>
      </c>
      <c r="D519" s="70" t="s">
        <v>1049</v>
      </c>
      <c r="E519" s="33">
        <v>0</v>
      </c>
      <c r="F519" s="34">
        <f>+J519</f>
        <v>0</v>
      </c>
      <c r="G519" s="35">
        <f t="shared" si="24"/>
        <v>0</v>
      </c>
      <c r="H519" s="39"/>
      <c r="I519" s="40"/>
      <c r="J519" s="37"/>
      <c r="K519" s="48">
        <f>+I519*J519</f>
        <v>0</v>
      </c>
      <c r="L519" s="55"/>
      <c r="M519" s="36">
        <f t="shared" si="25"/>
        <v>0</v>
      </c>
      <c r="N519" s="36"/>
      <c r="O519" s="55" t="s">
        <v>23</v>
      </c>
      <c r="P519" s="37">
        <f t="shared" si="26"/>
        <v>0</v>
      </c>
      <c r="Q519" s="7"/>
    </row>
    <row r="520" spans="2:17" ht="39.950000000000003" customHeight="1" x14ac:dyDescent="0.3">
      <c r="B520" s="31" t="s">
        <v>1050</v>
      </c>
      <c r="C520" s="38">
        <v>45111</v>
      </c>
      <c r="D520" s="70" t="s">
        <v>1051</v>
      </c>
      <c r="E520" s="33">
        <v>7</v>
      </c>
      <c r="F520" s="34">
        <v>1711</v>
      </c>
      <c r="G520" s="35">
        <f t="shared" si="24"/>
        <v>11977</v>
      </c>
      <c r="H520" s="39"/>
      <c r="I520" s="40"/>
      <c r="J520" s="56"/>
      <c r="K520" s="56">
        <f>+I520*J520</f>
        <v>0</v>
      </c>
      <c r="L520" s="55"/>
      <c r="M520" s="36">
        <f t="shared" si="25"/>
        <v>7</v>
      </c>
      <c r="N520" s="41"/>
      <c r="O520" s="55"/>
      <c r="P520" s="37">
        <f t="shared" si="26"/>
        <v>11977</v>
      </c>
      <c r="Q520" s="7"/>
    </row>
    <row r="521" spans="2:17" ht="39.950000000000003" customHeight="1" x14ac:dyDescent="0.3">
      <c r="B521" s="31" t="s">
        <v>1052</v>
      </c>
      <c r="C521" s="32">
        <v>44678</v>
      </c>
      <c r="D521" s="70" t="s">
        <v>1053</v>
      </c>
      <c r="E521" s="33">
        <v>0</v>
      </c>
      <c r="F521" s="34">
        <v>200</v>
      </c>
      <c r="G521" s="35">
        <f t="shared" ref="G521:G584" si="27">E521*F521</f>
        <v>0</v>
      </c>
      <c r="H521" s="36"/>
      <c r="I521" s="40"/>
      <c r="J521" s="56"/>
      <c r="K521" s="55"/>
      <c r="L521" s="55"/>
      <c r="M521" s="36">
        <f t="shared" ref="M521:M584" si="28">+E521+I521-L521</f>
        <v>0</v>
      </c>
      <c r="N521" s="36"/>
      <c r="O521" s="55" t="s">
        <v>18</v>
      </c>
      <c r="P521" s="37">
        <f t="shared" ref="P521:P584" si="29">+F521*M521</f>
        <v>0</v>
      </c>
      <c r="Q521" s="7"/>
    </row>
    <row r="522" spans="2:17" ht="39.950000000000003" customHeight="1" x14ac:dyDescent="0.3">
      <c r="B522" s="31" t="s">
        <v>1054</v>
      </c>
      <c r="C522" s="32">
        <v>44193</v>
      </c>
      <c r="D522" s="71" t="s">
        <v>1055</v>
      </c>
      <c r="E522" s="45">
        <v>0</v>
      </c>
      <c r="F522" s="34">
        <v>75</v>
      </c>
      <c r="G522" s="35">
        <f t="shared" si="27"/>
        <v>0</v>
      </c>
      <c r="H522" s="36"/>
      <c r="I522" s="40"/>
      <c r="J522" s="56"/>
      <c r="K522" s="55"/>
      <c r="L522" s="55"/>
      <c r="M522" s="36">
        <f t="shared" si="28"/>
        <v>0</v>
      </c>
      <c r="N522" s="36"/>
      <c r="O522" s="55" t="s">
        <v>88</v>
      </c>
      <c r="P522" s="37">
        <f t="shared" si="29"/>
        <v>0</v>
      </c>
      <c r="Q522" s="7"/>
    </row>
    <row r="523" spans="2:17" ht="39.950000000000003" customHeight="1" x14ac:dyDescent="0.3">
      <c r="B523" s="31" t="s">
        <v>1056</v>
      </c>
      <c r="C523" s="32">
        <v>44193</v>
      </c>
      <c r="D523" s="71" t="s">
        <v>1057</v>
      </c>
      <c r="E523" s="45">
        <v>0</v>
      </c>
      <c r="F523" s="34">
        <v>29</v>
      </c>
      <c r="G523" s="35">
        <f t="shared" si="27"/>
        <v>0</v>
      </c>
      <c r="H523" s="36"/>
      <c r="I523" s="40"/>
      <c r="J523" s="56"/>
      <c r="K523" s="55"/>
      <c r="L523" s="55"/>
      <c r="M523" s="36">
        <f t="shared" si="28"/>
        <v>0</v>
      </c>
      <c r="N523" s="36"/>
      <c r="O523" s="55" t="s">
        <v>88</v>
      </c>
      <c r="P523" s="37">
        <f t="shared" si="29"/>
        <v>0</v>
      </c>
      <c r="Q523" s="7"/>
    </row>
    <row r="524" spans="2:17" s="10" customFormat="1" ht="39.950000000000003" customHeight="1" x14ac:dyDescent="0.3">
      <c r="B524" s="31" t="s">
        <v>1058</v>
      </c>
      <c r="C524" s="32" t="s">
        <v>12</v>
      </c>
      <c r="D524" s="71" t="s">
        <v>1059</v>
      </c>
      <c r="E524" s="45">
        <v>1</v>
      </c>
      <c r="F524" s="46">
        <v>33.659999999999997</v>
      </c>
      <c r="G524" s="35">
        <f t="shared" si="27"/>
        <v>33.659999999999997</v>
      </c>
      <c r="H524" s="36"/>
      <c r="I524" s="36"/>
      <c r="J524" s="37"/>
      <c r="K524" s="36"/>
      <c r="L524" s="36"/>
      <c r="M524" s="36">
        <f t="shared" si="28"/>
        <v>1</v>
      </c>
      <c r="N524" s="36"/>
      <c r="O524" s="36" t="s">
        <v>36</v>
      </c>
      <c r="P524" s="37">
        <f t="shared" si="29"/>
        <v>33.659999999999997</v>
      </c>
      <c r="Q524" s="7"/>
    </row>
    <row r="525" spans="2:17" s="10" customFormat="1" ht="39.950000000000003" customHeight="1" x14ac:dyDescent="0.3">
      <c r="B525" s="31" t="s">
        <v>1060</v>
      </c>
      <c r="C525" s="38" t="s">
        <v>12</v>
      </c>
      <c r="D525" s="70" t="s">
        <v>1061</v>
      </c>
      <c r="E525" s="33">
        <v>16</v>
      </c>
      <c r="F525" s="34">
        <v>33.659999999999997</v>
      </c>
      <c r="G525" s="35">
        <f t="shared" si="27"/>
        <v>538.55999999999995</v>
      </c>
      <c r="H525" s="39"/>
      <c r="I525" s="40"/>
      <c r="J525" s="37"/>
      <c r="K525" s="37"/>
      <c r="L525" s="36"/>
      <c r="M525" s="36">
        <f t="shared" si="28"/>
        <v>16</v>
      </c>
      <c r="N525" s="41"/>
      <c r="O525" s="36" t="s">
        <v>36</v>
      </c>
      <c r="P525" s="37">
        <f t="shared" si="29"/>
        <v>538.55999999999995</v>
      </c>
      <c r="Q525" s="7"/>
    </row>
    <row r="526" spans="2:17" s="10" customFormat="1" ht="39.950000000000003" customHeight="1" x14ac:dyDescent="0.3">
      <c r="B526" s="31" t="s">
        <v>1062</v>
      </c>
      <c r="C526" s="38" t="s">
        <v>12</v>
      </c>
      <c r="D526" s="70" t="s">
        <v>1063</v>
      </c>
      <c r="E526" s="33">
        <v>3</v>
      </c>
      <c r="F526" s="34">
        <v>33.659999999999997</v>
      </c>
      <c r="G526" s="35">
        <f t="shared" si="27"/>
        <v>100.97999999999999</v>
      </c>
      <c r="H526" s="39"/>
      <c r="I526" s="40"/>
      <c r="J526" s="37"/>
      <c r="K526" s="37"/>
      <c r="L526" s="36"/>
      <c r="M526" s="36">
        <f t="shared" si="28"/>
        <v>3</v>
      </c>
      <c r="N526" s="41"/>
      <c r="O526" s="36" t="s">
        <v>36</v>
      </c>
      <c r="P526" s="37">
        <f t="shared" si="29"/>
        <v>100.97999999999999</v>
      </c>
      <c r="Q526" s="7"/>
    </row>
    <row r="527" spans="2:17" s="10" customFormat="1" ht="39.950000000000003" customHeight="1" x14ac:dyDescent="0.3">
      <c r="B527" s="31" t="s">
        <v>1064</v>
      </c>
      <c r="C527" s="32">
        <v>45016</v>
      </c>
      <c r="D527" s="70" t="s">
        <v>1065</v>
      </c>
      <c r="E527" s="33">
        <v>0</v>
      </c>
      <c r="F527" s="34">
        <v>3371.25</v>
      </c>
      <c r="G527" s="35">
        <f t="shared" si="27"/>
        <v>0</v>
      </c>
      <c r="H527" s="32"/>
      <c r="I527" s="40"/>
      <c r="J527" s="47"/>
      <c r="K527" s="37">
        <f>+J527*I527</f>
        <v>0</v>
      </c>
      <c r="L527" s="36"/>
      <c r="M527" s="36">
        <f t="shared" si="28"/>
        <v>0</v>
      </c>
      <c r="N527" s="41"/>
      <c r="O527" s="36" t="s">
        <v>18</v>
      </c>
      <c r="P527" s="37">
        <f t="shared" si="29"/>
        <v>0</v>
      </c>
      <c r="Q527" s="7"/>
    </row>
    <row r="528" spans="2:17" s="10" customFormat="1" ht="39.950000000000003" customHeight="1" x14ac:dyDescent="0.3">
      <c r="B528" s="31" t="s">
        <v>1066</v>
      </c>
      <c r="C528" s="32">
        <v>44193</v>
      </c>
      <c r="D528" s="70" t="s">
        <v>1067</v>
      </c>
      <c r="E528" s="33">
        <v>0</v>
      </c>
      <c r="F528" s="34">
        <v>143</v>
      </c>
      <c r="G528" s="35">
        <f t="shared" si="27"/>
        <v>0</v>
      </c>
      <c r="H528" s="36"/>
      <c r="I528" s="40"/>
      <c r="J528" s="37"/>
      <c r="K528" s="36"/>
      <c r="L528" s="36"/>
      <c r="M528" s="36">
        <f t="shared" si="28"/>
        <v>0</v>
      </c>
      <c r="N528" s="36"/>
      <c r="O528" s="36" t="s">
        <v>23</v>
      </c>
      <c r="P528" s="37">
        <f t="shared" si="29"/>
        <v>0</v>
      </c>
      <c r="Q528" s="7"/>
    </row>
    <row r="529" spans="2:17" s="10" customFormat="1" ht="39.950000000000003" customHeight="1" x14ac:dyDescent="0.3">
      <c r="B529" s="31" t="s">
        <v>1068</v>
      </c>
      <c r="C529" s="32">
        <v>44193</v>
      </c>
      <c r="D529" s="71" t="s">
        <v>1069</v>
      </c>
      <c r="E529" s="45">
        <v>6</v>
      </c>
      <c r="F529" s="34">
        <v>8.5</v>
      </c>
      <c r="G529" s="35">
        <f t="shared" si="27"/>
        <v>51</v>
      </c>
      <c r="H529" s="36"/>
      <c r="I529" s="40"/>
      <c r="J529" s="37"/>
      <c r="K529" s="36"/>
      <c r="L529" s="36"/>
      <c r="M529" s="36">
        <f t="shared" si="28"/>
        <v>6</v>
      </c>
      <c r="N529" s="36"/>
      <c r="O529" s="36" t="s">
        <v>88</v>
      </c>
      <c r="P529" s="37">
        <f t="shared" si="29"/>
        <v>51</v>
      </c>
      <c r="Q529" s="7"/>
    </row>
    <row r="530" spans="2:17" s="10" customFormat="1" ht="39.950000000000003" customHeight="1" x14ac:dyDescent="0.3">
      <c r="B530" s="31" t="s">
        <v>1070</v>
      </c>
      <c r="C530" s="32">
        <v>44193</v>
      </c>
      <c r="D530" s="71" t="s">
        <v>1071</v>
      </c>
      <c r="E530" s="45">
        <v>0</v>
      </c>
      <c r="F530" s="34">
        <v>12</v>
      </c>
      <c r="G530" s="35">
        <f t="shared" si="27"/>
        <v>0</v>
      </c>
      <c r="H530" s="36"/>
      <c r="I530" s="40"/>
      <c r="J530" s="37"/>
      <c r="K530" s="36"/>
      <c r="L530" s="36"/>
      <c r="M530" s="36">
        <f t="shared" si="28"/>
        <v>0</v>
      </c>
      <c r="N530" s="36"/>
      <c r="O530" s="36" t="s">
        <v>88</v>
      </c>
      <c r="P530" s="37">
        <f t="shared" si="29"/>
        <v>0</v>
      </c>
      <c r="Q530" s="7"/>
    </row>
    <row r="531" spans="2:17" s="10" customFormat="1" ht="39.950000000000003" customHeight="1" x14ac:dyDescent="0.3">
      <c r="B531" s="31" t="s">
        <v>1072</v>
      </c>
      <c r="C531" s="32">
        <v>44193</v>
      </c>
      <c r="D531" s="71" t="s">
        <v>1073</v>
      </c>
      <c r="E531" s="45">
        <v>30</v>
      </c>
      <c r="F531" s="34">
        <v>8</v>
      </c>
      <c r="G531" s="35">
        <f t="shared" si="27"/>
        <v>240</v>
      </c>
      <c r="H531" s="36"/>
      <c r="I531" s="40"/>
      <c r="J531" s="37"/>
      <c r="K531" s="36"/>
      <c r="L531" s="36"/>
      <c r="M531" s="36">
        <f t="shared" si="28"/>
        <v>30</v>
      </c>
      <c r="N531" s="36"/>
      <c r="O531" s="36" t="s">
        <v>88</v>
      </c>
      <c r="P531" s="37">
        <f t="shared" si="29"/>
        <v>240</v>
      </c>
      <c r="Q531" s="7"/>
    </row>
    <row r="532" spans="2:17" s="10" customFormat="1" ht="39.950000000000003" customHeight="1" x14ac:dyDescent="0.3">
      <c r="B532" s="31" t="s">
        <v>1074</v>
      </c>
      <c r="C532" s="38">
        <v>45042</v>
      </c>
      <c r="D532" s="71" t="s">
        <v>1075</v>
      </c>
      <c r="E532" s="45">
        <v>19</v>
      </c>
      <c r="F532" s="34">
        <v>91.99</v>
      </c>
      <c r="G532" s="35">
        <f t="shared" si="27"/>
        <v>1747.81</v>
      </c>
      <c r="H532" s="39"/>
      <c r="I532" s="40"/>
      <c r="J532" s="37"/>
      <c r="K532" s="48">
        <f>+I532*J532</f>
        <v>0</v>
      </c>
      <c r="L532" s="36">
        <v>1</v>
      </c>
      <c r="M532" s="36">
        <f t="shared" si="28"/>
        <v>18</v>
      </c>
      <c r="N532" s="36" t="s">
        <v>180</v>
      </c>
      <c r="O532" s="36" t="s">
        <v>88</v>
      </c>
      <c r="P532" s="37">
        <f t="shared" si="29"/>
        <v>1655.82</v>
      </c>
      <c r="Q532" s="7"/>
    </row>
    <row r="533" spans="2:17" s="10" customFormat="1" ht="39.950000000000003" customHeight="1" x14ac:dyDescent="0.3">
      <c r="B533" s="31" t="s">
        <v>1076</v>
      </c>
      <c r="C533" s="32" t="s">
        <v>12</v>
      </c>
      <c r="D533" s="70" t="s">
        <v>1077</v>
      </c>
      <c r="E533" s="33">
        <v>57</v>
      </c>
      <c r="F533" s="34">
        <v>8.5</v>
      </c>
      <c r="G533" s="35">
        <f t="shared" si="27"/>
        <v>484.5</v>
      </c>
      <c r="H533" s="36"/>
      <c r="I533" s="40"/>
      <c r="J533" s="37"/>
      <c r="K533" s="36"/>
      <c r="L533" s="36"/>
      <c r="M533" s="36">
        <f t="shared" si="28"/>
        <v>57</v>
      </c>
      <c r="N533" s="36"/>
      <c r="O533" s="36" t="s">
        <v>36</v>
      </c>
      <c r="P533" s="37">
        <f t="shared" si="29"/>
        <v>484.5</v>
      </c>
      <c r="Q533" s="7"/>
    </row>
    <row r="534" spans="2:17" s="10" customFormat="1" ht="39.950000000000003" customHeight="1" x14ac:dyDescent="0.3">
      <c r="B534" s="31" t="s">
        <v>1078</v>
      </c>
      <c r="C534" s="38">
        <v>45111</v>
      </c>
      <c r="D534" s="71" t="s">
        <v>1079</v>
      </c>
      <c r="E534" s="45">
        <v>0</v>
      </c>
      <c r="F534" s="34">
        <v>188.21</v>
      </c>
      <c r="G534" s="35">
        <f t="shared" si="27"/>
        <v>0</v>
      </c>
      <c r="H534" s="39"/>
      <c r="I534" s="40"/>
      <c r="J534" s="37"/>
      <c r="K534" s="48">
        <f>+I534*J534</f>
        <v>0</v>
      </c>
      <c r="L534" s="36"/>
      <c r="M534" s="36">
        <f t="shared" si="28"/>
        <v>0</v>
      </c>
      <c r="N534" s="41" t="s">
        <v>17</v>
      </c>
      <c r="O534" s="36" t="s">
        <v>23</v>
      </c>
      <c r="P534" s="37">
        <f t="shared" si="29"/>
        <v>0</v>
      </c>
      <c r="Q534" s="7"/>
    </row>
    <row r="535" spans="2:17" s="10" customFormat="1" ht="39.950000000000003" customHeight="1" x14ac:dyDescent="0.3">
      <c r="B535" s="31" t="s">
        <v>1080</v>
      </c>
      <c r="C535" s="31" t="s">
        <v>12</v>
      </c>
      <c r="D535" s="71" t="s">
        <v>1081</v>
      </c>
      <c r="E535" s="45">
        <v>40</v>
      </c>
      <c r="F535" s="46">
        <v>48</v>
      </c>
      <c r="G535" s="35">
        <f t="shared" si="27"/>
        <v>1920</v>
      </c>
      <c r="H535" s="36"/>
      <c r="I535" s="40"/>
      <c r="J535" s="37"/>
      <c r="K535" s="36"/>
      <c r="L535" s="36"/>
      <c r="M535" s="36">
        <f t="shared" si="28"/>
        <v>40</v>
      </c>
      <c r="N535" s="36"/>
      <c r="O535" s="36"/>
      <c r="P535" s="37">
        <f t="shared" si="29"/>
        <v>1920</v>
      </c>
      <c r="Q535" s="7"/>
    </row>
    <row r="536" spans="2:17" s="10" customFormat="1" ht="39.950000000000003" customHeight="1" x14ac:dyDescent="0.3">
      <c r="B536" s="31" t="s">
        <v>1082</v>
      </c>
      <c r="C536" s="31" t="s">
        <v>12</v>
      </c>
      <c r="D536" s="71" t="s">
        <v>1083</v>
      </c>
      <c r="E536" s="45">
        <v>120</v>
      </c>
      <c r="F536" s="46">
        <v>48</v>
      </c>
      <c r="G536" s="35">
        <f t="shared" si="27"/>
        <v>5760</v>
      </c>
      <c r="H536" s="36"/>
      <c r="I536" s="40"/>
      <c r="J536" s="37"/>
      <c r="K536" s="36"/>
      <c r="L536" s="36"/>
      <c r="M536" s="36">
        <f t="shared" si="28"/>
        <v>120</v>
      </c>
      <c r="N536" s="36"/>
      <c r="O536" s="36"/>
      <c r="P536" s="37">
        <f t="shared" si="29"/>
        <v>5760</v>
      </c>
      <c r="Q536" s="7"/>
    </row>
    <row r="537" spans="2:17" s="10" customFormat="1" ht="39.950000000000003" customHeight="1" x14ac:dyDescent="0.3">
      <c r="B537" s="31" t="s">
        <v>1084</v>
      </c>
      <c r="C537" s="31" t="s">
        <v>12</v>
      </c>
      <c r="D537" s="71" t="s">
        <v>1085</v>
      </c>
      <c r="E537" s="45">
        <v>100</v>
      </c>
      <c r="F537" s="46">
        <v>48</v>
      </c>
      <c r="G537" s="35">
        <f t="shared" si="27"/>
        <v>4800</v>
      </c>
      <c r="H537" s="36"/>
      <c r="I537" s="40"/>
      <c r="J537" s="37"/>
      <c r="K537" s="36"/>
      <c r="L537" s="36"/>
      <c r="M537" s="36">
        <f t="shared" si="28"/>
        <v>100</v>
      </c>
      <c r="N537" s="36"/>
      <c r="O537" s="36"/>
      <c r="P537" s="37">
        <f t="shared" si="29"/>
        <v>4800</v>
      </c>
      <c r="Q537" s="7"/>
    </row>
    <row r="538" spans="2:17" s="10" customFormat="1" ht="39.950000000000003" customHeight="1" x14ac:dyDescent="0.3">
      <c r="B538" s="31" t="s">
        <v>1086</v>
      </c>
      <c r="C538" s="31" t="s">
        <v>12</v>
      </c>
      <c r="D538" s="71" t="s">
        <v>1087</v>
      </c>
      <c r="E538" s="45">
        <v>35</v>
      </c>
      <c r="F538" s="46">
        <v>48</v>
      </c>
      <c r="G538" s="35">
        <f t="shared" si="27"/>
        <v>1680</v>
      </c>
      <c r="H538" s="36"/>
      <c r="I538" s="40"/>
      <c r="J538" s="37"/>
      <c r="K538" s="36"/>
      <c r="L538" s="36"/>
      <c r="M538" s="36">
        <f t="shared" si="28"/>
        <v>35</v>
      </c>
      <c r="N538" s="36"/>
      <c r="O538" s="36"/>
      <c r="P538" s="37">
        <f t="shared" si="29"/>
        <v>1680</v>
      </c>
      <c r="Q538" s="7"/>
    </row>
    <row r="539" spans="2:17" s="10" customFormat="1" ht="39.950000000000003" customHeight="1" x14ac:dyDescent="0.3">
      <c r="B539" s="31" t="s">
        <v>1088</v>
      </c>
      <c r="C539" s="32">
        <v>44193</v>
      </c>
      <c r="D539" s="71" t="s">
        <v>1089</v>
      </c>
      <c r="E539" s="33">
        <v>38</v>
      </c>
      <c r="F539" s="34">
        <v>25.42</v>
      </c>
      <c r="G539" s="35">
        <f t="shared" si="27"/>
        <v>965.96</v>
      </c>
      <c r="H539" s="32"/>
      <c r="I539" s="40"/>
      <c r="J539" s="47"/>
      <c r="K539" s="37">
        <f>+J539*I539</f>
        <v>0</v>
      </c>
      <c r="L539" s="36"/>
      <c r="M539" s="36">
        <f t="shared" si="28"/>
        <v>38</v>
      </c>
      <c r="N539" s="41"/>
      <c r="O539" s="36" t="s">
        <v>88</v>
      </c>
      <c r="P539" s="37">
        <f t="shared" si="29"/>
        <v>965.96</v>
      </c>
      <c r="Q539" s="7"/>
    </row>
    <row r="540" spans="2:17" s="10" customFormat="1" ht="39.950000000000003" customHeight="1" x14ac:dyDescent="0.3">
      <c r="B540" s="31" t="s">
        <v>1090</v>
      </c>
      <c r="C540" s="38">
        <v>44852</v>
      </c>
      <c r="D540" s="71" t="s">
        <v>1091</v>
      </c>
      <c r="E540" s="45">
        <v>18</v>
      </c>
      <c r="F540" s="34">
        <v>23.82</v>
      </c>
      <c r="G540" s="35">
        <f t="shared" si="27"/>
        <v>428.76</v>
      </c>
      <c r="H540" s="39"/>
      <c r="I540" s="40"/>
      <c r="J540" s="37"/>
      <c r="K540" s="48">
        <f>+I540*J540</f>
        <v>0</v>
      </c>
      <c r="L540" s="36">
        <v>2</v>
      </c>
      <c r="M540" s="36">
        <f t="shared" si="28"/>
        <v>16</v>
      </c>
      <c r="N540" s="36" t="s">
        <v>180</v>
      </c>
      <c r="O540" s="36" t="s">
        <v>88</v>
      </c>
      <c r="P540" s="37">
        <f t="shared" si="29"/>
        <v>381.12</v>
      </c>
      <c r="Q540" s="7"/>
    </row>
    <row r="541" spans="2:17" s="10" customFormat="1" ht="39.950000000000003" customHeight="1" x14ac:dyDescent="0.3">
      <c r="B541" s="31" t="s">
        <v>1092</v>
      </c>
      <c r="C541" s="38">
        <v>45042</v>
      </c>
      <c r="D541" s="71" t="s">
        <v>1093</v>
      </c>
      <c r="E541" s="45">
        <v>24</v>
      </c>
      <c r="F541" s="34">
        <v>25.42</v>
      </c>
      <c r="G541" s="35">
        <f t="shared" si="27"/>
        <v>610.08000000000004</v>
      </c>
      <c r="H541" s="39"/>
      <c r="I541" s="40"/>
      <c r="J541" s="37"/>
      <c r="K541" s="37">
        <f>+I541*J541</f>
        <v>0</v>
      </c>
      <c r="L541" s="36">
        <v>2</v>
      </c>
      <c r="M541" s="36">
        <f t="shared" si="28"/>
        <v>22</v>
      </c>
      <c r="N541" s="36"/>
      <c r="O541" s="36" t="s">
        <v>88</v>
      </c>
      <c r="P541" s="37">
        <f t="shared" si="29"/>
        <v>559.24</v>
      </c>
      <c r="Q541" s="7"/>
    </row>
    <row r="542" spans="2:17" s="10" customFormat="1" ht="39.950000000000003" customHeight="1" x14ac:dyDescent="0.3">
      <c r="B542" s="31" t="s">
        <v>1094</v>
      </c>
      <c r="C542" s="32">
        <v>44193</v>
      </c>
      <c r="D542" s="71" t="s">
        <v>1095</v>
      </c>
      <c r="E542" s="33">
        <v>32</v>
      </c>
      <c r="F542" s="34">
        <v>45</v>
      </c>
      <c r="G542" s="35">
        <f t="shared" si="27"/>
        <v>1440</v>
      </c>
      <c r="H542" s="36"/>
      <c r="I542" s="40"/>
      <c r="J542" s="37"/>
      <c r="K542" s="36"/>
      <c r="L542" s="36">
        <v>25</v>
      </c>
      <c r="M542" s="36">
        <f t="shared" si="28"/>
        <v>7</v>
      </c>
      <c r="N542" s="36"/>
      <c r="O542" s="36" t="s">
        <v>88</v>
      </c>
      <c r="P542" s="37">
        <f t="shared" si="29"/>
        <v>315</v>
      </c>
      <c r="Q542" s="7"/>
    </row>
    <row r="543" spans="2:17" s="10" customFormat="1" ht="39.950000000000003" customHeight="1" x14ac:dyDescent="0.3">
      <c r="B543" s="31" t="s">
        <v>1096</v>
      </c>
      <c r="C543" s="31" t="s">
        <v>1097</v>
      </c>
      <c r="D543" s="71" t="s">
        <v>1098</v>
      </c>
      <c r="E543" s="45">
        <v>27</v>
      </c>
      <c r="F543" s="46">
        <v>48</v>
      </c>
      <c r="G543" s="35">
        <f t="shared" si="27"/>
        <v>1296</v>
      </c>
      <c r="H543" s="36"/>
      <c r="I543" s="40"/>
      <c r="J543" s="37"/>
      <c r="K543" s="36"/>
      <c r="L543" s="36"/>
      <c r="M543" s="36">
        <f t="shared" si="28"/>
        <v>27</v>
      </c>
      <c r="N543" s="36"/>
      <c r="O543" s="36" t="s">
        <v>88</v>
      </c>
      <c r="P543" s="37">
        <f t="shared" si="29"/>
        <v>1296</v>
      </c>
      <c r="Q543" s="7"/>
    </row>
    <row r="544" spans="2:17" s="10" customFormat="1" ht="39.950000000000003" customHeight="1" x14ac:dyDescent="0.3">
      <c r="B544" s="31" t="s">
        <v>1099</v>
      </c>
      <c r="C544" s="31" t="s">
        <v>12</v>
      </c>
      <c r="D544" s="71" t="s">
        <v>1100</v>
      </c>
      <c r="E544" s="45">
        <v>72</v>
      </c>
      <c r="F544" s="46">
        <v>48</v>
      </c>
      <c r="G544" s="35">
        <f t="shared" si="27"/>
        <v>3456</v>
      </c>
      <c r="H544" s="36"/>
      <c r="I544" s="40"/>
      <c r="J544" s="37"/>
      <c r="K544" s="36"/>
      <c r="L544" s="36"/>
      <c r="M544" s="36">
        <f t="shared" si="28"/>
        <v>72</v>
      </c>
      <c r="N544" s="36"/>
      <c r="O544" s="36"/>
      <c r="P544" s="37">
        <f t="shared" si="29"/>
        <v>3456</v>
      </c>
      <c r="Q544" s="7"/>
    </row>
    <row r="545" spans="2:17" s="10" customFormat="1" ht="39.950000000000003" customHeight="1" x14ac:dyDescent="0.3">
      <c r="B545" s="31" t="s">
        <v>1101</v>
      </c>
      <c r="C545" s="31" t="s">
        <v>12</v>
      </c>
      <c r="D545" s="71" t="s">
        <v>1102</v>
      </c>
      <c r="E545" s="45">
        <v>39</v>
      </c>
      <c r="F545" s="46">
        <v>48</v>
      </c>
      <c r="G545" s="35">
        <f t="shared" si="27"/>
        <v>1872</v>
      </c>
      <c r="H545" s="36"/>
      <c r="I545" s="40"/>
      <c r="J545" s="37"/>
      <c r="K545" s="36"/>
      <c r="L545" s="36"/>
      <c r="M545" s="36">
        <f t="shared" si="28"/>
        <v>39</v>
      </c>
      <c r="N545" s="36"/>
      <c r="O545" s="36"/>
      <c r="P545" s="37">
        <f t="shared" si="29"/>
        <v>1872</v>
      </c>
      <c r="Q545" s="7"/>
    </row>
    <row r="546" spans="2:17" s="10" customFormat="1" ht="39.950000000000003" customHeight="1" x14ac:dyDescent="0.3">
      <c r="B546" s="31" t="s">
        <v>1103</v>
      </c>
      <c r="C546" s="32">
        <v>45042</v>
      </c>
      <c r="D546" s="70" t="s">
        <v>1104</v>
      </c>
      <c r="E546" s="33">
        <v>0</v>
      </c>
      <c r="F546" s="34"/>
      <c r="G546" s="35">
        <f t="shared" si="27"/>
        <v>0</v>
      </c>
      <c r="H546" s="32"/>
      <c r="I546" s="40"/>
      <c r="J546" s="47"/>
      <c r="K546" s="37"/>
      <c r="L546" s="36"/>
      <c r="M546" s="36">
        <f t="shared" si="28"/>
        <v>0</v>
      </c>
      <c r="N546" s="41"/>
      <c r="O546" s="36" t="s">
        <v>36</v>
      </c>
      <c r="P546" s="37">
        <f t="shared" si="29"/>
        <v>0</v>
      </c>
      <c r="Q546" s="7"/>
    </row>
    <row r="547" spans="2:17" s="10" customFormat="1" ht="39.950000000000003" customHeight="1" x14ac:dyDescent="0.3">
      <c r="B547" s="31" t="s">
        <v>1105</v>
      </c>
      <c r="C547" s="32" t="s">
        <v>12</v>
      </c>
      <c r="D547" s="70" t="s">
        <v>1106</v>
      </c>
      <c r="E547" s="33">
        <v>0</v>
      </c>
      <c r="F547" s="34">
        <v>590</v>
      </c>
      <c r="G547" s="35">
        <f t="shared" si="27"/>
        <v>0</v>
      </c>
      <c r="H547" s="36"/>
      <c r="I547" s="40"/>
      <c r="J547" s="37"/>
      <c r="K547" s="36"/>
      <c r="L547" s="36"/>
      <c r="M547" s="36">
        <f t="shared" si="28"/>
        <v>0</v>
      </c>
      <c r="N547" s="36"/>
      <c r="O547" s="36" t="s">
        <v>14</v>
      </c>
      <c r="P547" s="37">
        <f t="shared" si="29"/>
        <v>0</v>
      </c>
      <c r="Q547" s="7"/>
    </row>
    <row r="548" spans="2:17" s="10" customFormat="1" ht="39.950000000000003" customHeight="1" x14ac:dyDescent="0.3">
      <c r="B548" s="31" t="s">
        <v>1107</v>
      </c>
      <c r="C548" s="32">
        <v>44193</v>
      </c>
      <c r="D548" s="70" t="s">
        <v>1108</v>
      </c>
      <c r="E548" s="33">
        <v>48</v>
      </c>
      <c r="F548" s="34">
        <v>1449.14</v>
      </c>
      <c r="G548" s="35">
        <f t="shared" si="27"/>
        <v>69558.720000000001</v>
      </c>
      <c r="H548" s="36"/>
      <c r="I548" s="40"/>
      <c r="J548" s="37"/>
      <c r="K548" s="36"/>
      <c r="L548" s="36"/>
      <c r="M548" s="36">
        <f t="shared" si="28"/>
        <v>48</v>
      </c>
      <c r="N548" s="36"/>
      <c r="O548" s="36" t="s">
        <v>18</v>
      </c>
      <c r="P548" s="37">
        <f t="shared" si="29"/>
        <v>69558.720000000001</v>
      </c>
      <c r="Q548" s="7"/>
    </row>
    <row r="549" spans="2:17" s="10" customFormat="1" ht="39.950000000000003" customHeight="1" x14ac:dyDescent="0.3">
      <c r="B549" s="31" t="s">
        <v>1109</v>
      </c>
      <c r="C549" s="38" t="s">
        <v>12</v>
      </c>
      <c r="D549" s="70" t="s">
        <v>1110</v>
      </c>
      <c r="E549" s="33">
        <v>16</v>
      </c>
      <c r="F549" s="34">
        <v>1449.14</v>
      </c>
      <c r="G549" s="35">
        <f t="shared" si="27"/>
        <v>23186.240000000002</v>
      </c>
      <c r="H549" s="39"/>
      <c r="I549" s="40"/>
      <c r="J549" s="37"/>
      <c r="K549" s="36"/>
      <c r="L549" s="36"/>
      <c r="M549" s="36">
        <f t="shared" si="28"/>
        <v>16</v>
      </c>
      <c r="N549" s="36"/>
      <c r="O549" s="36" t="s">
        <v>151</v>
      </c>
      <c r="P549" s="37">
        <f t="shared" si="29"/>
        <v>23186.240000000002</v>
      </c>
      <c r="Q549" s="7"/>
    </row>
    <row r="550" spans="2:17" s="10" customFormat="1" ht="39.950000000000003" customHeight="1" x14ac:dyDescent="0.3">
      <c r="B550" s="31" t="s">
        <v>1111</v>
      </c>
      <c r="C550" s="38">
        <v>45019</v>
      </c>
      <c r="D550" s="70" t="s">
        <v>1112</v>
      </c>
      <c r="E550" s="33">
        <v>0</v>
      </c>
      <c r="F550" s="34">
        <v>3481</v>
      </c>
      <c r="G550" s="35">
        <f t="shared" si="27"/>
        <v>0</v>
      </c>
      <c r="H550" s="39"/>
      <c r="I550" s="40"/>
      <c r="J550" s="37"/>
      <c r="K550" s="36">
        <f>+J550/10</f>
        <v>0</v>
      </c>
      <c r="L550" s="36"/>
      <c r="M550" s="36">
        <f t="shared" si="28"/>
        <v>0</v>
      </c>
      <c r="N550" s="36" t="s">
        <v>661</v>
      </c>
      <c r="O550" s="36" t="s">
        <v>18</v>
      </c>
      <c r="P550" s="37">
        <f t="shared" si="29"/>
        <v>0</v>
      </c>
      <c r="Q550" s="7"/>
    </row>
    <row r="551" spans="2:17" s="10" customFormat="1" ht="39.950000000000003" customHeight="1" x14ac:dyDescent="0.3">
      <c r="B551" s="31" t="s">
        <v>1113</v>
      </c>
      <c r="C551" s="32" t="s">
        <v>12</v>
      </c>
      <c r="D551" s="70" t="s">
        <v>1114</v>
      </c>
      <c r="E551" s="33">
        <v>3</v>
      </c>
      <c r="F551" s="34">
        <v>38</v>
      </c>
      <c r="G551" s="35">
        <f t="shared" si="27"/>
        <v>114</v>
      </c>
      <c r="H551" s="36"/>
      <c r="I551" s="40"/>
      <c r="J551" s="37"/>
      <c r="K551" s="36"/>
      <c r="L551" s="36"/>
      <c r="M551" s="36">
        <f t="shared" si="28"/>
        <v>3</v>
      </c>
      <c r="N551" s="36"/>
      <c r="O551" s="36" t="s">
        <v>23</v>
      </c>
      <c r="P551" s="37">
        <f t="shared" si="29"/>
        <v>114</v>
      </c>
      <c r="Q551" s="7"/>
    </row>
    <row r="552" spans="2:17" s="10" customFormat="1" ht="39.950000000000003" customHeight="1" x14ac:dyDescent="0.3">
      <c r="B552" s="31" t="s">
        <v>1115</v>
      </c>
      <c r="C552" s="31" t="s">
        <v>1097</v>
      </c>
      <c r="D552" s="70" t="s">
        <v>1116</v>
      </c>
      <c r="E552" s="33">
        <v>4</v>
      </c>
      <c r="F552" s="34">
        <v>38</v>
      </c>
      <c r="G552" s="35">
        <f t="shared" si="27"/>
        <v>152</v>
      </c>
      <c r="H552" s="36"/>
      <c r="I552" s="40"/>
      <c r="J552" s="37"/>
      <c r="K552" s="36"/>
      <c r="L552" s="36"/>
      <c r="M552" s="36">
        <f t="shared" si="28"/>
        <v>4</v>
      </c>
      <c r="N552" s="36"/>
      <c r="O552" s="36" t="s">
        <v>23</v>
      </c>
      <c r="P552" s="37">
        <f t="shared" si="29"/>
        <v>152</v>
      </c>
      <c r="Q552" s="7"/>
    </row>
    <row r="553" spans="2:17" s="10" customFormat="1" ht="39.950000000000003" customHeight="1" x14ac:dyDescent="0.3">
      <c r="B553" s="31" t="s">
        <v>1117</v>
      </c>
      <c r="C553" s="32">
        <v>44193</v>
      </c>
      <c r="D553" s="70" t="s">
        <v>1118</v>
      </c>
      <c r="E553" s="33">
        <v>1</v>
      </c>
      <c r="F553" s="34">
        <v>38</v>
      </c>
      <c r="G553" s="35">
        <f t="shared" si="27"/>
        <v>38</v>
      </c>
      <c r="H553" s="36"/>
      <c r="I553" s="40"/>
      <c r="J553" s="37"/>
      <c r="K553" s="36"/>
      <c r="L553" s="36"/>
      <c r="M553" s="36">
        <f t="shared" si="28"/>
        <v>1</v>
      </c>
      <c r="N553" s="36"/>
      <c r="O553" s="36" t="s">
        <v>23</v>
      </c>
      <c r="P553" s="37">
        <f t="shared" si="29"/>
        <v>38</v>
      </c>
      <c r="Q553" s="7"/>
    </row>
    <row r="554" spans="2:17" s="10" customFormat="1" ht="39.950000000000003" customHeight="1" x14ac:dyDescent="0.3">
      <c r="B554" s="31" t="s">
        <v>1119</v>
      </c>
      <c r="C554" s="32">
        <v>44193</v>
      </c>
      <c r="D554" s="70" t="s">
        <v>1120</v>
      </c>
      <c r="E554" s="33">
        <v>4</v>
      </c>
      <c r="F554" s="34">
        <v>41</v>
      </c>
      <c r="G554" s="35">
        <f t="shared" si="27"/>
        <v>164</v>
      </c>
      <c r="H554" s="36"/>
      <c r="I554" s="40"/>
      <c r="J554" s="37"/>
      <c r="K554" s="36"/>
      <c r="L554" s="36"/>
      <c r="M554" s="36">
        <f t="shared" si="28"/>
        <v>4</v>
      </c>
      <c r="N554" s="36"/>
      <c r="O554" s="36" t="s">
        <v>23</v>
      </c>
      <c r="P554" s="37">
        <f t="shared" si="29"/>
        <v>164</v>
      </c>
      <c r="Q554" s="7"/>
    </row>
    <row r="555" spans="2:17" s="10" customFormat="1" ht="39.950000000000003" customHeight="1" x14ac:dyDescent="0.3">
      <c r="B555" s="31" t="s">
        <v>1121</v>
      </c>
      <c r="C555" s="32">
        <v>44193</v>
      </c>
      <c r="D555" s="70" t="s">
        <v>1122</v>
      </c>
      <c r="E555" s="33">
        <v>0</v>
      </c>
      <c r="F555" s="34">
        <v>38</v>
      </c>
      <c r="G555" s="35">
        <f t="shared" si="27"/>
        <v>0</v>
      </c>
      <c r="H555" s="36"/>
      <c r="I555" s="40"/>
      <c r="J555" s="37"/>
      <c r="K555" s="36"/>
      <c r="L555" s="36"/>
      <c r="M555" s="36">
        <f t="shared" si="28"/>
        <v>0</v>
      </c>
      <c r="N555" s="36"/>
      <c r="O555" s="36" t="s">
        <v>23</v>
      </c>
      <c r="P555" s="37">
        <f t="shared" si="29"/>
        <v>0</v>
      </c>
      <c r="Q555" s="7"/>
    </row>
    <row r="556" spans="2:17" s="10" customFormat="1" ht="39.950000000000003" customHeight="1" x14ac:dyDescent="0.3">
      <c r="B556" s="31" t="s">
        <v>1123</v>
      </c>
      <c r="C556" s="32">
        <v>44193</v>
      </c>
      <c r="D556" s="70" t="s">
        <v>1124</v>
      </c>
      <c r="E556" s="33">
        <v>0</v>
      </c>
      <c r="F556" s="34">
        <v>38</v>
      </c>
      <c r="G556" s="35">
        <f t="shared" si="27"/>
        <v>0</v>
      </c>
      <c r="H556" s="36"/>
      <c r="I556" s="40"/>
      <c r="J556" s="37"/>
      <c r="K556" s="36"/>
      <c r="L556" s="36"/>
      <c r="M556" s="36">
        <f t="shared" si="28"/>
        <v>0</v>
      </c>
      <c r="N556" s="36"/>
      <c r="O556" s="36" t="s">
        <v>23</v>
      </c>
      <c r="P556" s="37">
        <f t="shared" si="29"/>
        <v>0</v>
      </c>
      <c r="Q556" s="7"/>
    </row>
    <row r="557" spans="2:17" s="10" customFormat="1" ht="39.950000000000003" customHeight="1" x14ac:dyDescent="0.3">
      <c r="B557" s="31" t="s">
        <v>1125</v>
      </c>
      <c r="C557" s="31" t="s">
        <v>1097</v>
      </c>
      <c r="D557" s="70" t="s">
        <v>1126</v>
      </c>
      <c r="E557" s="33">
        <v>1</v>
      </c>
      <c r="F557" s="34">
        <v>38</v>
      </c>
      <c r="G557" s="35">
        <f t="shared" si="27"/>
        <v>38</v>
      </c>
      <c r="H557" s="36"/>
      <c r="I557" s="40"/>
      <c r="J557" s="37"/>
      <c r="K557" s="36"/>
      <c r="L557" s="36"/>
      <c r="M557" s="36">
        <f t="shared" si="28"/>
        <v>1</v>
      </c>
      <c r="N557" s="36"/>
      <c r="O557" s="36" t="s">
        <v>23</v>
      </c>
      <c r="P557" s="37">
        <f t="shared" si="29"/>
        <v>38</v>
      </c>
      <c r="Q557" s="7"/>
    </row>
    <row r="558" spans="2:17" s="10" customFormat="1" ht="39.950000000000003" customHeight="1" x14ac:dyDescent="0.3">
      <c r="B558" s="31" t="s">
        <v>1127</v>
      </c>
      <c r="C558" s="32" t="s">
        <v>12</v>
      </c>
      <c r="D558" s="70" t="s">
        <v>1128</v>
      </c>
      <c r="E558" s="33">
        <v>4</v>
      </c>
      <c r="F558" s="34">
        <v>38</v>
      </c>
      <c r="G558" s="35">
        <f t="shared" si="27"/>
        <v>152</v>
      </c>
      <c r="H558" s="36"/>
      <c r="I558" s="40"/>
      <c r="J558" s="37"/>
      <c r="K558" s="36"/>
      <c r="L558" s="36"/>
      <c r="M558" s="36">
        <f t="shared" si="28"/>
        <v>4</v>
      </c>
      <c r="N558" s="36"/>
      <c r="O558" s="36"/>
      <c r="P558" s="37">
        <f t="shared" si="29"/>
        <v>152</v>
      </c>
      <c r="Q558" s="7"/>
    </row>
    <row r="559" spans="2:17" s="10" customFormat="1" ht="39.950000000000003" customHeight="1" x14ac:dyDescent="0.3">
      <c r="B559" s="31" t="s">
        <v>1129</v>
      </c>
      <c r="C559" s="32">
        <v>44193</v>
      </c>
      <c r="D559" s="70" t="s">
        <v>1130</v>
      </c>
      <c r="E559" s="33">
        <v>0</v>
      </c>
      <c r="F559" s="34">
        <v>38</v>
      </c>
      <c r="G559" s="35">
        <f t="shared" si="27"/>
        <v>0</v>
      </c>
      <c r="H559" s="36"/>
      <c r="I559" s="40"/>
      <c r="J559" s="37"/>
      <c r="K559" s="36"/>
      <c r="L559" s="36"/>
      <c r="M559" s="36">
        <f t="shared" si="28"/>
        <v>0</v>
      </c>
      <c r="N559" s="36"/>
      <c r="O559" s="36" t="s">
        <v>23</v>
      </c>
      <c r="P559" s="37">
        <f t="shared" si="29"/>
        <v>0</v>
      </c>
      <c r="Q559" s="7"/>
    </row>
    <row r="560" spans="2:17" s="10" customFormat="1" ht="39.950000000000003" customHeight="1" x14ac:dyDescent="0.3">
      <c r="B560" s="31" t="s">
        <v>1131</v>
      </c>
      <c r="C560" s="32" t="s">
        <v>12</v>
      </c>
      <c r="D560" s="70" t="s">
        <v>1132</v>
      </c>
      <c r="E560" s="33">
        <v>5</v>
      </c>
      <c r="F560" s="34">
        <v>38</v>
      </c>
      <c r="G560" s="35">
        <f t="shared" si="27"/>
        <v>190</v>
      </c>
      <c r="H560" s="36"/>
      <c r="I560" s="40"/>
      <c r="J560" s="37"/>
      <c r="K560" s="36"/>
      <c r="L560" s="36"/>
      <c r="M560" s="36">
        <f t="shared" si="28"/>
        <v>5</v>
      </c>
      <c r="N560" s="36"/>
      <c r="O560" s="36"/>
      <c r="P560" s="37">
        <f t="shared" si="29"/>
        <v>190</v>
      </c>
      <c r="Q560" s="7"/>
    </row>
    <row r="561" spans="2:17" s="10" customFormat="1" ht="39.950000000000003" customHeight="1" x14ac:dyDescent="0.3">
      <c r="B561" s="31" t="s">
        <v>1133</v>
      </c>
      <c r="C561" s="32">
        <v>44193</v>
      </c>
      <c r="D561" s="70" t="s">
        <v>1134</v>
      </c>
      <c r="E561" s="33">
        <v>3</v>
      </c>
      <c r="F561" s="34">
        <v>38</v>
      </c>
      <c r="G561" s="35">
        <f t="shared" si="27"/>
        <v>114</v>
      </c>
      <c r="H561" s="36"/>
      <c r="I561" s="40"/>
      <c r="J561" s="37"/>
      <c r="K561" s="36"/>
      <c r="L561" s="36"/>
      <c r="M561" s="36">
        <f t="shared" si="28"/>
        <v>3</v>
      </c>
      <c r="N561" s="36"/>
      <c r="O561" s="36" t="s">
        <v>23</v>
      </c>
      <c r="P561" s="37">
        <f t="shared" si="29"/>
        <v>114</v>
      </c>
      <c r="Q561" s="7"/>
    </row>
    <row r="562" spans="2:17" s="10" customFormat="1" ht="39.950000000000003" customHeight="1" x14ac:dyDescent="0.3">
      <c r="B562" s="31" t="s">
        <v>1135</v>
      </c>
      <c r="C562" s="32" t="s">
        <v>12</v>
      </c>
      <c r="D562" s="70" t="s">
        <v>1136</v>
      </c>
      <c r="E562" s="44">
        <v>8</v>
      </c>
      <c r="F562" s="34">
        <v>944</v>
      </c>
      <c r="G562" s="35">
        <f t="shared" si="27"/>
        <v>7552</v>
      </c>
      <c r="H562" s="32"/>
      <c r="I562" s="40"/>
      <c r="J562" s="37"/>
      <c r="K562" s="37"/>
      <c r="L562" s="36"/>
      <c r="M562" s="36">
        <f t="shared" si="28"/>
        <v>8</v>
      </c>
      <c r="N562" s="41"/>
      <c r="O562" s="36" t="s">
        <v>151</v>
      </c>
      <c r="P562" s="37">
        <f t="shared" si="29"/>
        <v>7552</v>
      </c>
      <c r="Q562" s="7"/>
    </row>
    <row r="563" spans="2:17" s="10" customFormat="1" ht="39.950000000000003" customHeight="1" x14ac:dyDescent="0.3">
      <c r="B563" s="31" t="s">
        <v>1137</v>
      </c>
      <c r="C563" s="32">
        <v>44193</v>
      </c>
      <c r="D563" s="70" t="s">
        <v>1138</v>
      </c>
      <c r="E563" s="33">
        <v>0</v>
      </c>
      <c r="F563" s="34">
        <v>38</v>
      </c>
      <c r="G563" s="35">
        <f t="shared" si="27"/>
        <v>0</v>
      </c>
      <c r="H563" s="36"/>
      <c r="I563" s="40"/>
      <c r="J563" s="37"/>
      <c r="K563" s="36"/>
      <c r="L563" s="36"/>
      <c r="M563" s="36">
        <f t="shared" si="28"/>
        <v>0</v>
      </c>
      <c r="N563" s="36"/>
      <c r="O563" s="36" t="s">
        <v>23</v>
      </c>
      <c r="P563" s="37">
        <f t="shared" si="29"/>
        <v>0</v>
      </c>
      <c r="Q563" s="7"/>
    </row>
    <row r="564" spans="2:17" s="10" customFormat="1" ht="39.950000000000003" customHeight="1" x14ac:dyDescent="0.3">
      <c r="B564" s="31" t="s">
        <v>1139</v>
      </c>
      <c r="C564" s="32">
        <v>44193</v>
      </c>
      <c r="D564" s="70" t="s">
        <v>1140</v>
      </c>
      <c r="E564" s="33">
        <v>0</v>
      </c>
      <c r="F564" s="34">
        <v>537</v>
      </c>
      <c r="G564" s="35">
        <f t="shared" si="27"/>
        <v>0</v>
      </c>
      <c r="H564" s="36"/>
      <c r="I564" s="40"/>
      <c r="J564" s="37"/>
      <c r="K564" s="36"/>
      <c r="L564" s="36"/>
      <c r="M564" s="36">
        <f t="shared" si="28"/>
        <v>0</v>
      </c>
      <c r="N564" s="36"/>
      <c r="O564" s="36" t="s">
        <v>23</v>
      </c>
      <c r="P564" s="37">
        <f t="shared" si="29"/>
        <v>0</v>
      </c>
      <c r="Q564" s="7"/>
    </row>
    <row r="565" spans="2:17" s="10" customFormat="1" ht="39.950000000000003" customHeight="1" x14ac:dyDescent="0.3">
      <c r="B565" s="31" t="s">
        <v>1141</v>
      </c>
      <c r="C565" s="32">
        <v>45020</v>
      </c>
      <c r="D565" s="70" t="s">
        <v>1142</v>
      </c>
      <c r="E565" s="44">
        <v>0</v>
      </c>
      <c r="F565" s="34">
        <v>2619.6</v>
      </c>
      <c r="G565" s="35">
        <f t="shared" si="27"/>
        <v>0</v>
      </c>
      <c r="H565" s="32"/>
      <c r="I565" s="40"/>
      <c r="J565" s="37"/>
      <c r="K565" s="37">
        <f>+J565*I565</f>
        <v>0</v>
      </c>
      <c r="L565" s="36"/>
      <c r="M565" s="36">
        <f t="shared" si="28"/>
        <v>0</v>
      </c>
      <c r="N565" s="41"/>
      <c r="O565" s="36" t="s">
        <v>23</v>
      </c>
      <c r="P565" s="37">
        <f t="shared" si="29"/>
        <v>0</v>
      </c>
      <c r="Q565" s="7"/>
    </row>
    <row r="566" spans="2:17" s="10" customFormat="1" ht="39.950000000000003" customHeight="1" x14ac:dyDescent="0.3">
      <c r="B566" s="31" t="s">
        <v>1143</v>
      </c>
      <c r="C566" s="32">
        <v>44193</v>
      </c>
      <c r="D566" s="71" t="s">
        <v>1144</v>
      </c>
      <c r="E566" s="45">
        <v>3</v>
      </c>
      <c r="F566" s="34">
        <v>13.87</v>
      </c>
      <c r="G566" s="35">
        <f t="shared" si="27"/>
        <v>41.61</v>
      </c>
      <c r="H566" s="36"/>
      <c r="I566" s="40"/>
      <c r="J566" s="37"/>
      <c r="K566" s="36"/>
      <c r="L566" s="36"/>
      <c r="M566" s="36">
        <f t="shared" si="28"/>
        <v>3</v>
      </c>
      <c r="N566" s="36"/>
      <c r="O566" s="36" t="s">
        <v>88</v>
      </c>
      <c r="P566" s="37">
        <f t="shared" si="29"/>
        <v>41.61</v>
      </c>
      <c r="Q566" s="7"/>
    </row>
    <row r="567" spans="2:17" s="10" customFormat="1" ht="39.950000000000003" customHeight="1" x14ac:dyDescent="0.3">
      <c r="B567" s="31" t="s">
        <v>1145</v>
      </c>
      <c r="C567" s="32">
        <v>45020</v>
      </c>
      <c r="D567" s="70" t="s">
        <v>1146</v>
      </c>
      <c r="E567" s="44">
        <v>0</v>
      </c>
      <c r="F567" s="34">
        <v>153.4</v>
      </c>
      <c r="G567" s="35">
        <f t="shared" si="27"/>
        <v>0</v>
      </c>
      <c r="H567" s="32"/>
      <c r="I567" s="40"/>
      <c r="J567" s="37"/>
      <c r="K567" s="37">
        <f>+J567*I567</f>
        <v>0</v>
      </c>
      <c r="L567" s="36"/>
      <c r="M567" s="36">
        <f t="shared" si="28"/>
        <v>0</v>
      </c>
      <c r="N567" s="41"/>
      <c r="O567" s="36" t="s">
        <v>23</v>
      </c>
      <c r="P567" s="37">
        <f t="shared" si="29"/>
        <v>0</v>
      </c>
      <c r="Q567" s="7"/>
    </row>
    <row r="568" spans="2:17" s="10" customFormat="1" ht="39.950000000000003" customHeight="1" x14ac:dyDescent="0.3">
      <c r="B568" s="31" t="s">
        <v>1147</v>
      </c>
      <c r="C568" s="32" t="s">
        <v>12</v>
      </c>
      <c r="D568" s="70" t="s">
        <v>1148</v>
      </c>
      <c r="E568" s="33">
        <v>0</v>
      </c>
      <c r="F568" s="34"/>
      <c r="G568" s="35">
        <f t="shared" si="27"/>
        <v>0</v>
      </c>
      <c r="H568" s="36"/>
      <c r="I568" s="40"/>
      <c r="J568" s="37"/>
      <c r="K568" s="36"/>
      <c r="L568" s="36"/>
      <c r="M568" s="36">
        <f t="shared" si="28"/>
        <v>0</v>
      </c>
      <c r="N568" s="36"/>
      <c r="O568" s="36" t="s">
        <v>14</v>
      </c>
      <c r="P568" s="37">
        <f t="shared" si="29"/>
        <v>0</v>
      </c>
      <c r="Q568" s="7"/>
    </row>
    <row r="569" spans="2:17" s="10" customFormat="1" ht="39.950000000000003" customHeight="1" x14ac:dyDescent="0.3">
      <c r="B569" s="31" t="s">
        <v>1149</v>
      </c>
      <c r="C569" s="38">
        <v>44852</v>
      </c>
      <c r="D569" s="70" t="s">
        <v>1150</v>
      </c>
      <c r="E569" s="33">
        <v>9</v>
      </c>
      <c r="F569" s="34">
        <v>36</v>
      </c>
      <c r="G569" s="35">
        <f t="shared" si="27"/>
        <v>324</v>
      </c>
      <c r="H569" s="39"/>
      <c r="I569" s="40"/>
      <c r="J569" s="37"/>
      <c r="K569" s="48">
        <f>+I569*J569</f>
        <v>0</v>
      </c>
      <c r="L569" s="36">
        <v>2</v>
      </c>
      <c r="M569" s="36">
        <f t="shared" si="28"/>
        <v>7</v>
      </c>
      <c r="N569" s="36" t="s">
        <v>180</v>
      </c>
      <c r="O569" s="36" t="s">
        <v>88</v>
      </c>
      <c r="P569" s="37">
        <f t="shared" si="29"/>
        <v>252</v>
      </c>
      <c r="Q569" s="7"/>
    </row>
    <row r="570" spans="2:17" s="10" customFormat="1" ht="39.950000000000003" customHeight="1" x14ac:dyDescent="0.3">
      <c r="B570" s="31" t="s">
        <v>1151</v>
      </c>
      <c r="C570" s="38" t="s">
        <v>12</v>
      </c>
      <c r="D570" s="70" t="s">
        <v>1152</v>
      </c>
      <c r="E570" s="33">
        <v>10</v>
      </c>
      <c r="F570" s="34">
        <v>36</v>
      </c>
      <c r="G570" s="35">
        <f t="shared" si="27"/>
        <v>360</v>
      </c>
      <c r="H570" s="39"/>
      <c r="I570" s="40"/>
      <c r="J570" s="37"/>
      <c r="K570" s="48"/>
      <c r="L570" s="36"/>
      <c r="M570" s="36">
        <f t="shared" si="28"/>
        <v>10</v>
      </c>
      <c r="N570" s="36"/>
      <c r="O570" s="36"/>
      <c r="P570" s="37">
        <f t="shared" si="29"/>
        <v>360</v>
      </c>
      <c r="Q570" s="7"/>
    </row>
    <row r="571" spans="2:17" s="10" customFormat="1" ht="39.950000000000003" customHeight="1" x14ac:dyDescent="0.3">
      <c r="B571" s="31" t="s">
        <v>1153</v>
      </c>
      <c r="C571" s="38" t="s">
        <v>12</v>
      </c>
      <c r="D571" s="70" t="s">
        <v>1154</v>
      </c>
      <c r="E571" s="33">
        <v>7</v>
      </c>
      <c r="F571" s="34">
        <v>36</v>
      </c>
      <c r="G571" s="35">
        <f t="shared" si="27"/>
        <v>252</v>
      </c>
      <c r="H571" s="39"/>
      <c r="I571" s="40"/>
      <c r="J571" s="37"/>
      <c r="K571" s="48"/>
      <c r="L571" s="36"/>
      <c r="M571" s="36">
        <f t="shared" si="28"/>
        <v>7</v>
      </c>
      <c r="N571" s="36"/>
      <c r="O571" s="36"/>
      <c r="P571" s="37">
        <f t="shared" si="29"/>
        <v>252</v>
      </c>
      <c r="Q571" s="7"/>
    </row>
    <row r="572" spans="2:17" s="10" customFormat="1" ht="39.950000000000003" customHeight="1" x14ac:dyDescent="0.3">
      <c r="B572" s="31" t="s">
        <v>1155</v>
      </c>
      <c r="C572" s="38">
        <v>45210</v>
      </c>
      <c r="D572" s="70" t="s">
        <v>1156</v>
      </c>
      <c r="E572" s="33">
        <v>0</v>
      </c>
      <c r="F572" s="34">
        <v>2714</v>
      </c>
      <c r="G572" s="35">
        <f t="shared" si="27"/>
        <v>0</v>
      </c>
      <c r="H572" s="39"/>
      <c r="I572" s="40"/>
      <c r="J572" s="37"/>
      <c r="K572" s="36"/>
      <c r="L572" s="36"/>
      <c r="M572" s="36">
        <f t="shared" si="28"/>
        <v>0</v>
      </c>
      <c r="N572" s="36"/>
      <c r="O572" s="36"/>
      <c r="P572" s="37">
        <f t="shared" si="29"/>
        <v>0</v>
      </c>
      <c r="Q572" s="7"/>
    </row>
    <row r="573" spans="2:17" s="10" customFormat="1" ht="39.950000000000003" customHeight="1" x14ac:dyDescent="0.3">
      <c r="B573" s="31" t="s">
        <v>1157</v>
      </c>
      <c r="C573" s="38">
        <v>45042</v>
      </c>
      <c r="D573" s="71" t="s">
        <v>1158</v>
      </c>
      <c r="E573" s="45">
        <v>2</v>
      </c>
      <c r="F573" s="34">
        <v>326.62</v>
      </c>
      <c r="G573" s="35">
        <f t="shared" si="27"/>
        <v>653.24</v>
      </c>
      <c r="H573" s="39"/>
      <c r="I573" s="40"/>
      <c r="J573" s="37"/>
      <c r="K573" s="37">
        <f>+J573*I573</f>
        <v>0</v>
      </c>
      <c r="L573" s="36"/>
      <c r="M573" s="36">
        <f t="shared" si="28"/>
        <v>2</v>
      </c>
      <c r="N573" s="36" t="s">
        <v>180</v>
      </c>
      <c r="O573" s="36" t="s">
        <v>88</v>
      </c>
      <c r="P573" s="37">
        <f t="shared" si="29"/>
        <v>653.24</v>
      </c>
      <c r="Q573" s="7"/>
    </row>
    <row r="574" spans="2:17" s="10" customFormat="1" ht="39.950000000000003" customHeight="1" x14ac:dyDescent="0.3">
      <c r="B574" s="31" t="s">
        <v>1159</v>
      </c>
      <c r="C574" s="38" t="s">
        <v>12</v>
      </c>
      <c r="D574" s="71" t="s">
        <v>1160</v>
      </c>
      <c r="E574" s="45">
        <v>479</v>
      </c>
      <c r="F574" s="34">
        <v>326.62</v>
      </c>
      <c r="G574" s="35">
        <f t="shared" si="27"/>
        <v>156450.98000000001</v>
      </c>
      <c r="H574" s="39"/>
      <c r="I574" s="40"/>
      <c r="J574" s="37"/>
      <c r="K574" s="37"/>
      <c r="L574" s="36">
        <v>2</v>
      </c>
      <c r="M574" s="36">
        <f t="shared" si="28"/>
        <v>477</v>
      </c>
      <c r="N574" s="36"/>
      <c r="O574" s="36"/>
      <c r="P574" s="37">
        <f t="shared" si="29"/>
        <v>155797.74</v>
      </c>
      <c r="Q574" s="7"/>
    </row>
    <row r="575" spans="2:17" s="10" customFormat="1" ht="39.950000000000003" customHeight="1" x14ac:dyDescent="0.3">
      <c r="B575" s="31" t="s">
        <v>1161</v>
      </c>
      <c r="C575" s="32">
        <v>45020</v>
      </c>
      <c r="D575" s="70" t="s">
        <v>1162</v>
      </c>
      <c r="E575" s="44">
        <v>0</v>
      </c>
      <c r="F575" s="34">
        <v>348.1</v>
      </c>
      <c r="G575" s="35">
        <f t="shared" si="27"/>
        <v>0</v>
      </c>
      <c r="H575" s="32"/>
      <c r="I575" s="40"/>
      <c r="J575" s="37"/>
      <c r="K575" s="37">
        <f>+J575*I575</f>
        <v>0</v>
      </c>
      <c r="L575" s="36"/>
      <c r="M575" s="36">
        <f t="shared" si="28"/>
        <v>0</v>
      </c>
      <c r="N575" s="41"/>
      <c r="O575" s="36" t="s">
        <v>23</v>
      </c>
      <c r="P575" s="37">
        <f t="shared" si="29"/>
        <v>0</v>
      </c>
      <c r="Q575" s="7"/>
    </row>
    <row r="576" spans="2:17" s="10" customFormat="1" ht="39.950000000000003" customHeight="1" x14ac:dyDescent="0.3">
      <c r="B576" s="31" t="s">
        <v>1163</v>
      </c>
      <c r="C576" s="32" t="s">
        <v>12</v>
      </c>
      <c r="D576" s="70" t="s">
        <v>1164</v>
      </c>
      <c r="E576" s="33">
        <v>0</v>
      </c>
      <c r="F576" s="34"/>
      <c r="G576" s="35">
        <f t="shared" si="27"/>
        <v>0</v>
      </c>
      <c r="H576" s="36"/>
      <c r="I576" s="40"/>
      <c r="J576" s="37"/>
      <c r="K576" s="36"/>
      <c r="L576" s="36"/>
      <c r="M576" s="36">
        <f t="shared" si="28"/>
        <v>0</v>
      </c>
      <c r="N576" s="36"/>
      <c r="O576" s="36" t="s">
        <v>14</v>
      </c>
      <c r="P576" s="37">
        <f t="shared" si="29"/>
        <v>0</v>
      </c>
      <c r="Q576" s="7"/>
    </row>
    <row r="577" spans="2:17" s="10" customFormat="1" ht="39.950000000000003" customHeight="1" x14ac:dyDescent="0.3">
      <c r="B577" s="31" t="s">
        <v>1165</v>
      </c>
      <c r="C577" s="38">
        <v>44852</v>
      </c>
      <c r="D577" s="70" t="s">
        <v>1166</v>
      </c>
      <c r="E577" s="33">
        <v>11</v>
      </c>
      <c r="F577" s="34">
        <v>25.52</v>
      </c>
      <c r="G577" s="35">
        <f t="shared" si="27"/>
        <v>280.71999999999997</v>
      </c>
      <c r="H577" s="39"/>
      <c r="I577" s="40"/>
      <c r="J577" s="37"/>
      <c r="K577" s="48">
        <f>+I577*J577</f>
        <v>0</v>
      </c>
      <c r="L577" s="36"/>
      <c r="M577" s="36">
        <f t="shared" si="28"/>
        <v>11</v>
      </c>
      <c r="N577" s="36" t="s">
        <v>180</v>
      </c>
      <c r="O577" s="36" t="s">
        <v>88</v>
      </c>
      <c r="P577" s="37">
        <f t="shared" si="29"/>
        <v>280.71999999999997</v>
      </c>
      <c r="Q577" s="7"/>
    </row>
    <row r="578" spans="2:17" s="10" customFormat="1" ht="39.950000000000003" customHeight="1" x14ac:dyDescent="0.3">
      <c r="B578" s="31" t="s">
        <v>1167</v>
      </c>
      <c r="C578" s="38" t="s">
        <v>12</v>
      </c>
      <c r="D578" s="70" t="s">
        <v>1168</v>
      </c>
      <c r="E578" s="33">
        <v>43</v>
      </c>
      <c r="F578" s="34">
        <v>6.5</v>
      </c>
      <c r="G578" s="35">
        <f t="shared" si="27"/>
        <v>279.5</v>
      </c>
      <c r="H578" s="39"/>
      <c r="I578" s="40"/>
      <c r="J578" s="37"/>
      <c r="K578" s="37"/>
      <c r="L578" s="36">
        <v>1</v>
      </c>
      <c r="M578" s="36">
        <f t="shared" si="28"/>
        <v>42</v>
      </c>
      <c r="N578" s="41"/>
      <c r="O578" s="36"/>
      <c r="P578" s="37">
        <f t="shared" si="29"/>
        <v>273</v>
      </c>
      <c r="Q578" s="7"/>
    </row>
    <row r="579" spans="2:17" s="10" customFormat="1" ht="39.950000000000003" customHeight="1" x14ac:dyDescent="0.3">
      <c r="B579" s="31" t="s">
        <v>1169</v>
      </c>
      <c r="C579" s="38" t="s">
        <v>12</v>
      </c>
      <c r="D579" s="70" t="s">
        <v>1170</v>
      </c>
      <c r="E579" s="33">
        <v>8</v>
      </c>
      <c r="F579" s="34">
        <v>6.5</v>
      </c>
      <c r="G579" s="35">
        <f t="shared" si="27"/>
        <v>52</v>
      </c>
      <c r="H579" s="39"/>
      <c r="I579" s="40"/>
      <c r="J579" s="37"/>
      <c r="K579" s="37"/>
      <c r="L579" s="36"/>
      <c r="M579" s="36">
        <f t="shared" si="28"/>
        <v>8</v>
      </c>
      <c r="N579" s="41"/>
      <c r="O579" s="36"/>
      <c r="P579" s="37">
        <f t="shared" si="29"/>
        <v>52</v>
      </c>
      <c r="Q579" s="7"/>
    </row>
    <row r="580" spans="2:17" s="10" customFormat="1" ht="39.950000000000003" customHeight="1" x14ac:dyDescent="0.3">
      <c r="B580" s="31" t="s">
        <v>1171</v>
      </c>
      <c r="C580" s="38">
        <v>44852</v>
      </c>
      <c r="D580" s="70" t="s">
        <v>1172</v>
      </c>
      <c r="E580" s="33">
        <v>58</v>
      </c>
      <c r="F580" s="34">
        <v>6.5</v>
      </c>
      <c r="G580" s="35">
        <f t="shared" si="27"/>
        <v>377</v>
      </c>
      <c r="H580" s="39"/>
      <c r="I580" s="40"/>
      <c r="J580" s="37"/>
      <c r="K580" s="37">
        <f>+J580*I580</f>
        <v>0</v>
      </c>
      <c r="L580" s="36"/>
      <c r="M580" s="36">
        <f t="shared" si="28"/>
        <v>58</v>
      </c>
      <c r="N580" s="41" t="s">
        <v>180</v>
      </c>
      <c r="O580" s="36" t="s">
        <v>88</v>
      </c>
      <c r="P580" s="37">
        <f t="shared" si="29"/>
        <v>377</v>
      </c>
      <c r="Q580" s="7"/>
    </row>
    <row r="581" spans="2:17" s="10" customFormat="1" ht="39.950000000000003" customHeight="1" x14ac:dyDescent="0.3">
      <c r="B581" s="31" t="s">
        <v>1173</v>
      </c>
      <c r="C581" s="32" t="s">
        <v>12</v>
      </c>
      <c r="D581" s="70" t="s">
        <v>1174</v>
      </c>
      <c r="E581" s="33">
        <v>0</v>
      </c>
      <c r="F581" s="34"/>
      <c r="G581" s="35">
        <f t="shared" si="27"/>
        <v>0</v>
      </c>
      <c r="H581" s="36"/>
      <c r="I581" s="40"/>
      <c r="J581" s="37"/>
      <c r="K581" s="36"/>
      <c r="L581" s="36"/>
      <c r="M581" s="36">
        <f t="shared" si="28"/>
        <v>0</v>
      </c>
      <c r="N581" s="36"/>
      <c r="O581" s="36" t="s">
        <v>151</v>
      </c>
      <c r="P581" s="37">
        <f t="shared" si="29"/>
        <v>0</v>
      </c>
      <c r="Q581" s="7"/>
    </row>
    <row r="582" spans="2:17" s="10" customFormat="1" ht="39.950000000000003" customHeight="1" x14ac:dyDescent="0.3">
      <c r="B582" s="31" t="s">
        <v>1175</v>
      </c>
      <c r="C582" s="32" t="s">
        <v>12</v>
      </c>
      <c r="D582" s="70" t="s">
        <v>1176</v>
      </c>
      <c r="E582" s="33">
        <v>0</v>
      </c>
      <c r="F582" s="34"/>
      <c r="G582" s="35">
        <f t="shared" si="27"/>
        <v>0</v>
      </c>
      <c r="H582" s="39"/>
      <c r="I582" s="40"/>
      <c r="J582" s="47"/>
      <c r="K582" s="37">
        <f>+J582*I582</f>
        <v>0</v>
      </c>
      <c r="L582" s="36"/>
      <c r="M582" s="36">
        <f t="shared" si="28"/>
        <v>0</v>
      </c>
      <c r="N582" s="41"/>
      <c r="O582" s="36" t="s">
        <v>151</v>
      </c>
      <c r="P582" s="37">
        <f t="shared" si="29"/>
        <v>0</v>
      </c>
      <c r="Q582" s="7"/>
    </row>
    <row r="583" spans="2:17" s="10" customFormat="1" ht="39.950000000000003" customHeight="1" x14ac:dyDescent="0.3">
      <c r="B583" s="31" t="s">
        <v>1177</v>
      </c>
      <c r="C583" s="32" t="s">
        <v>12</v>
      </c>
      <c r="D583" s="71" t="s">
        <v>1178</v>
      </c>
      <c r="E583" s="43">
        <v>2</v>
      </c>
      <c r="F583" s="34"/>
      <c r="G583" s="35">
        <f t="shared" si="27"/>
        <v>0</v>
      </c>
      <c r="H583" s="36"/>
      <c r="I583" s="40"/>
      <c r="J583" s="37"/>
      <c r="K583" s="36"/>
      <c r="L583" s="36"/>
      <c r="M583" s="36">
        <f t="shared" si="28"/>
        <v>2</v>
      </c>
      <c r="N583" s="36"/>
      <c r="O583" s="36"/>
      <c r="P583" s="37">
        <f t="shared" si="29"/>
        <v>0</v>
      </c>
      <c r="Q583" s="7"/>
    </row>
    <row r="584" spans="2:17" s="10" customFormat="1" ht="39.950000000000003" customHeight="1" x14ac:dyDescent="0.3">
      <c r="B584" s="31" t="s">
        <v>1179</v>
      </c>
      <c r="C584" s="50" t="s">
        <v>12</v>
      </c>
      <c r="D584" s="70" t="s">
        <v>1180</v>
      </c>
      <c r="E584" s="33">
        <v>5</v>
      </c>
      <c r="F584" s="34">
        <v>70</v>
      </c>
      <c r="G584" s="35">
        <f t="shared" si="27"/>
        <v>350</v>
      </c>
      <c r="H584" s="36"/>
      <c r="I584" s="40"/>
      <c r="J584" s="37"/>
      <c r="K584" s="48">
        <f>+I584*J584</f>
        <v>0</v>
      </c>
      <c r="L584" s="36"/>
      <c r="M584" s="36">
        <f t="shared" si="28"/>
        <v>5</v>
      </c>
      <c r="N584" s="36"/>
      <c r="O584" s="36" t="s">
        <v>14</v>
      </c>
      <c r="P584" s="37">
        <f t="shared" si="29"/>
        <v>350</v>
      </c>
      <c r="Q584" s="7"/>
    </row>
    <row r="585" spans="2:17" s="10" customFormat="1" ht="39.950000000000003" customHeight="1" x14ac:dyDescent="0.3">
      <c r="B585" s="31" t="s">
        <v>1181</v>
      </c>
      <c r="C585" s="32">
        <v>45020</v>
      </c>
      <c r="D585" s="70" t="s">
        <v>1182</v>
      </c>
      <c r="E585" s="44">
        <v>0</v>
      </c>
      <c r="F585" s="34">
        <v>206.61</v>
      </c>
      <c r="G585" s="35">
        <f t="shared" ref="G585:G648" si="30">E585*F585</f>
        <v>0</v>
      </c>
      <c r="H585" s="32"/>
      <c r="I585" s="40"/>
      <c r="J585" s="37"/>
      <c r="K585" s="37">
        <f>+J585*I585</f>
        <v>0</v>
      </c>
      <c r="L585" s="36"/>
      <c r="M585" s="36">
        <f t="shared" ref="M585:M648" si="31">+E585+I585-L585</f>
        <v>0</v>
      </c>
      <c r="N585" s="41"/>
      <c r="O585" s="36" t="s">
        <v>23</v>
      </c>
      <c r="P585" s="37">
        <f t="shared" ref="P585:P648" si="32">+F585*M585</f>
        <v>0</v>
      </c>
      <c r="Q585" s="7"/>
    </row>
    <row r="586" spans="2:17" s="10" customFormat="1" ht="39.950000000000003" customHeight="1" x14ac:dyDescent="0.3">
      <c r="B586" s="31" t="s">
        <v>1183</v>
      </c>
      <c r="C586" s="32">
        <v>45020</v>
      </c>
      <c r="D586" s="70" t="s">
        <v>1184</v>
      </c>
      <c r="E586" s="44">
        <v>0</v>
      </c>
      <c r="F586" s="34">
        <v>276.12</v>
      </c>
      <c r="G586" s="35">
        <f t="shared" si="30"/>
        <v>0</v>
      </c>
      <c r="H586" s="32"/>
      <c r="I586" s="40"/>
      <c r="J586" s="37"/>
      <c r="K586" s="37">
        <f>+J586*I586</f>
        <v>0</v>
      </c>
      <c r="L586" s="36"/>
      <c r="M586" s="36">
        <f t="shared" si="31"/>
        <v>0</v>
      </c>
      <c r="N586" s="41"/>
      <c r="O586" s="36" t="s">
        <v>23</v>
      </c>
      <c r="P586" s="37">
        <f t="shared" si="32"/>
        <v>0</v>
      </c>
      <c r="Q586" s="7"/>
    </row>
    <row r="587" spans="2:17" s="10" customFormat="1" ht="39.950000000000003" customHeight="1" x14ac:dyDescent="0.3">
      <c r="B587" s="31" t="s">
        <v>1185</v>
      </c>
      <c r="C587" s="32" t="s">
        <v>12</v>
      </c>
      <c r="D587" s="70" t="s">
        <v>1186</v>
      </c>
      <c r="E587" s="33">
        <v>0</v>
      </c>
      <c r="F587" s="34"/>
      <c r="G587" s="35">
        <f t="shared" si="30"/>
        <v>0</v>
      </c>
      <c r="H587" s="39"/>
      <c r="I587" s="40"/>
      <c r="J587" s="37"/>
      <c r="K587" s="37">
        <f>+J587*I587</f>
        <v>0</v>
      </c>
      <c r="L587" s="36"/>
      <c r="M587" s="36">
        <f t="shared" si="31"/>
        <v>0</v>
      </c>
      <c r="N587" s="41"/>
      <c r="O587" s="36" t="s">
        <v>14</v>
      </c>
      <c r="P587" s="37">
        <f t="shared" si="32"/>
        <v>0</v>
      </c>
      <c r="Q587" s="7"/>
    </row>
    <row r="588" spans="2:17" s="10" customFormat="1" ht="39.950000000000003" customHeight="1" x14ac:dyDescent="0.3">
      <c r="B588" s="31" t="s">
        <v>1187</v>
      </c>
      <c r="C588" s="38">
        <v>45180</v>
      </c>
      <c r="D588" s="70" t="s">
        <v>1188</v>
      </c>
      <c r="E588" s="33">
        <v>0</v>
      </c>
      <c r="F588" s="34">
        <v>20532</v>
      </c>
      <c r="G588" s="35">
        <f t="shared" si="30"/>
        <v>0</v>
      </c>
      <c r="H588" s="39"/>
      <c r="I588" s="40"/>
      <c r="J588" s="37"/>
      <c r="K588" s="48">
        <f>+I588*J588</f>
        <v>0</v>
      </c>
      <c r="L588" s="36"/>
      <c r="M588" s="36">
        <f t="shared" si="31"/>
        <v>0</v>
      </c>
      <c r="N588" s="36"/>
      <c r="O588" s="36" t="s">
        <v>23</v>
      </c>
      <c r="P588" s="37">
        <f t="shared" si="32"/>
        <v>0</v>
      </c>
      <c r="Q588" s="7"/>
    </row>
    <row r="589" spans="2:17" s="10" customFormat="1" ht="39.950000000000003" customHeight="1" x14ac:dyDescent="0.3">
      <c r="B589" s="31" t="s">
        <v>1189</v>
      </c>
      <c r="C589" s="32" t="s">
        <v>12</v>
      </c>
      <c r="D589" s="70" t="s">
        <v>1190</v>
      </c>
      <c r="E589" s="33">
        <v>0</v>
      </c>
      <c r="F589" s="34"/>
      <c r="G589" s="35">
        <f t="shared" si="30"/>
        <v>0</v>
      </c>
      <c r="H589" s="36"/>
      <c r="I589" s="40"/>
      <c r="J589" s="37"/>
      <c r="K589" s="36"/>
      <c r="L589" s="36"/>
      <c r="M589" s="36">
        <f t="shared" si="31"/>
        <v>0</v>
      </c>
      <c r="N589" s="36"/>
      <c r="O589" s="36" t="s">
        <v>14</v>
      </c>
      <c r="P589" s="37">
        <f t="shared" si="32"/>
        <v>0</v>
      </c>
      <c r="Q589" s="7"/>
    </row>
    <row r="590" spans="2:17" s="10" customFormat="1" ht="39.950000000000003" customHeight="1" x14ac:dyDescent="0.3">
      <c r="B590" s="31" t="s">
        <v>1191</v>
      </c>
      <c r="C590" s="57" t="s">
        <v>12</v>
      </c>
      <c r="D590" s="70" t="s">
        <v>1192</v>
      </c>
      <c r="E590" s="33">
        <v>18</v>
      </c>
      <c r="F590" s="34"/>
      <c r="G590" s="35">
        <f t="shared" si="30"/>
        <v>0</v>
      </c>
      <c r="H590" s="36"/>
      <c r="I590" s="40"/>
      <c r="J590" s="37"/>
      <c r="K590" s="48"/>
      <c r="L590" s="36"/>
      <c r="M590" s="36">
        <f t="shared" si="31"/>
        <v>18</v>
      </c>
      <c r="N590" s="36"/>
      <c r="O590" s="55" t="s">
        <v>1193</v>
      </c>
      <c r="P590" s="37">
        <f t="shared" si="32"/>
        <v>0</v>
      </c>
      <c r="Q590" s="7"/>
    </row>
    <row r="591" spans="2:17" s="10" customFormat="1" ht="39.950000000000003" customHeight="1" x14ac:dyDescent="0.3">
      <c r="B591" s="31" t="s">
        <v>1194</v>
      </c>
      <c r="C591" s="32" t="s">
        <v>1195</v>
      </c>
      <c r="D591" s="70" t="s">
        <v>1196</v>
      </c>
      <c r="E591" s="33">
        <v>7</v>
      </c>
      <c r="F591" s="34"/>
      <c r="G591" s="35">
        <f t="shared" si="30"/>
        <v>0</v>
      </c>
      <c r="H591" s="32"/>
      <c r="I591" s="40"/>
      <c r="J591" s="37"/>
      <c r="K591" s="37"/>
      <c r="L591" s="36"/>
      <c r="M591" s="36">
        <f t="shared" si="31"/>
        <v>7</v>
      </c>
      <c r="N591" s="41"/>
      <c r="O591" s="36" t="s">
        <v>14</v>
      </c>
      <c r="P591" s="37">
        <f t="shared" si="32"/>
        <v>0</v>
      </c>
      <c r="Q591" s="7"/>
    </row>
    <row r="592" spans="2:17" s="10" customFormat="1" ht="39.950000000000003" customHeight="1" x14ac:dyDescent="0.3">
      <c r="B592" s="31" t="s">
        <v>1197</v>
      </c>
      <c r="C592" s="38">
        <v>45042</v>
      </c>
      <c r="D592" s="71" t="s">
        <v>1198</v>
      </c>
      <c r="E592" s="33">
        <v>26</v>
      </c>
      <c r="F592" s="34">
        <v>24.95</v>
      </c>
      <c r="G592" s="35">
        <f t="shared" si="30"/>
        <v>648.69999999999993</v>
      </c>
      <c r="H592" s="39"/>
      <c r="I592" s="40"/>
      <c r="J592" s="47"/>
      <c r="K592" s="37">
        <f>+J592*I592</f>
        <v>0</v>
      </c>
      <c r="L592" s="36"/>
      <c r="M592" s="36">
        <f t="shared" si="31"/>
        <v>26</v>
      </c>
      <c r="N592" s="41"/>
      <c r="O592" s="36" t="s">
        <v>88</v>
      </c>
      <c r="P592" s="37">
        <f t="shared" si="32"/>
        <v>648.69999999999993</v>
      </c>
      <c r="Q592" s="7"/>
    </row>
    <row r="593" spans="2:17" s="10" customFormat="1" ht="39.950000000000003" customHeight="1" x14ac:dyDescent="0.3">
      <c r="B593" s="31" t="s">
        <v>1199</v>
      </c>
      <c r="C593" s="38">
        <v>45042</v>
      </c>
      <c r="D593" s="71" t="s">
        <v>1200</v>
      </c>
      <c r="E593" s="33">
        <v>3</v>
      </c>
      <c r="F593" s="34">
        <v>355.33</v>
      </c>
      <c r="G593" s="35">
        <f t="shared" si="30"/>
        <v>1065.99</v>
      </c>
      <c r="H593" s="39"/>
      <c r="I593" s="40"/>
      <c r="J593" s="47"/>
      <c r="K593" s="37">
        <f>+J593*I593</f>
        <v>0</v>
      </c>
      <c r="L593" s="36"/>
      <c r="M593" s="36">
        <f t="shared" si="31"/>
        <v>3</v>
      </c>
      <c r="N593" s="41"/>
      <c r="O593" s="36" t="s">
        <v>88</v>
      </c>
      <c r="P593" s="37">
        <f t="shared" si="32"/>
        <v>1065.99</v>
      </c>
      <c r="Q593" s="7"/>
    </row>
    <row r="594" spans="2:17" s="10" customFormat="1" ht="39.950000000000003" customHeight="1" x14ac:dyDescent="0.3">
      <c r="B594" s="31" t="s">
        <v>1201</v>
      </c>
      <c r="C594" s="32" t="s">
        <v>12</v>
      </c>
      <c r="D594" s="70" t="s">
        <v>1202</v>
      </c>
      <c r="E594" s="33">
        <v>6</v>
      </c>
      <c r="F594" s="34">
        <v>71.650000000000006</v>
      </c>
      <c r="G594" s="35">
        <f t="shared" si="30"/>
        <v>429.90000000000003</v>
      </c>
      <c r="H594" s="32"/>
      <c r="I594" s="40"/>
      <c r="J594" s="47"/>
      <c r="K594" s="37">
        <f>+J594*I594</f>
        <v>0</v>
      </c>
      <c r="L594" s="36"/>
      <c r="M594" s="36">
        <f t="shared" si="31"/>
        <v>6</v>
      </c>
      <c r="N594" s="41"/>
      <c r="O594" s="36" t="s">
        <v>88</v>
      </c>
      <c r="P594" s="37">
        <f t="shared" si="32"/>
        <v>429.90000000000003</v>
      </c>
      <c r="Q594" s="7"/>
    </row>
    <row r="595" spans="2:17" s="10" customFormat="1" ht="39.950000000000003" customHeight="1" x14ac:dyDescent="0.3">
      <c r="B595" s="31" t="s">
        <v>1203</v>
      </c>
      <c r="C595" s="32">
        <v>45020</v>
      </c>
      <c r="D595" s="70" t="s">
        <v>1204</v>
      </c>
      <c r="E595" s="33">
        <v>9</v>
      </c>
      <c r="F595" s="34">
        <v>324.5</v>
      </c>
      <c r="G595" s="35">
        <f t="shared" si="30"/>
        <v>2920.5</v>
      </c>
      <c r="H595" s="32"/>
      <c r="I595" s="40"/>
      <c r="J595" s="37"/>
      <c r="K595" s="37">
        <f>+J595*I595</f>
        <v>0</v>
      </c>
      <c r="L595" s="36"/>
      <c r="M595" s="36">
        <f t="shared" si="31"/>
        <v>9</v>
      </c>
      <c r="N595" s="41"/>
      <c r="O595" s="36" t="s">
        <v>23</v>
      </c>
      <c r="P595" s="37">
        <f t="shared" si="32"/>
        <v>2920.5</v>
      </c>
      <c r="Q595" s="7"/>
    </row>
    <row r="596" spans="2:17" s="10" customFormat="1" ht="39.950000000000003" customHeight="1" x14ac:dyDescent="0.3">
      <c r="B596" s="31" t="s">
        <v>1205</v>
      </c>
      <c r="C596" s="32" t="s">
        <v>12</v>
      </c>
      <c r="D596" s="70" t="s">
        <v>1206</v>
      </c>
      <c r="E596" s="33">
        <v>76</v>
      </c>
      <c r="F596" s="34">
        <v>6.25</v>
      </c>
      <c r="G596" s="35">
        <f t="shared" si="30"/>
        <v>475</v>
      </c>
      <c r="H596" s="39"/>
      <c r="I596" s="40"/>
      <c r="J596" s="47"/>
      <c r="K596" s="37"/>
      <c r="L596" s="36"/>
      <c r="M596" s="36">
        <f t="shared" si="31"/>
        <v>76</v>
      </c>
      <c r="N596" s="41"/>
      <c r="O596" s="55" t="s">
        <v>1193</v>
      </c>
      <c r="P596" s="37">
        <f t="shared" si="32"/>
        <v>475</v>
      </c>
      <c r="Q596" s="7"/>
    </row>
    <row r="597" spans="2:17" s="10" customFormat="1" ht="39.950000000000003" customHeight="1" x14ac:dyDescent="0.3">
      <c r="B597" s="31" t="s">
        <v>1207</v>
      </c>
      <c r="C597" s="32" t="s">
        <v>12</v>
      </c>
      <c r="D597" s="70" t="s">
        <v>1208</v>
      </c>
      <c r="E597" s="33">
        <v>386</v>
      </c>
      <c r="F597" s="34">
        <v>6.25</v>
      </c>
      <c r="G597" s="35">
        <f t="shared" si="30"/>
        <v>2412.5</v>
      </c>
      <c r="H597" s="39"/>
      <c r="I597" s="40"/>
      <c r="J597" s="47"/>
      <c r="K597" s="37"/>
      <c r="L597" s="36">
        <v>30</v>
      </c>
      <c r="M597" s="36">
        <f t="shared" si="31"/>
        <v>356</v>
      </c>
      <c r="N597" s="41"/>
      <c r="O597" s="55" t="s">
        <v>1193</v>
      </c>
      <c r="P597" s="37">
        <f t="shared" si="32"/>
        <v>2225</v>
      </c>
      <c r="Q597" s="7"/>
    </row>
    <row r="598" spans="2:17" s="10" customFormat="1" ht="39.950000000000003" customHeight="1" x14ac:dyDescent="0.3">
      <c r="B598" s="31" t="s">
        <v>1209</v>
      </c>
      <c r="C598" s="32" t="s">
        <v>12</v>
      </c>
      <c r="D598" s="71" t="s">
        <v>1210</v>
      </c>
      <c r="E598" s="33">
        <v>648</v>
      </c>
      <c r="F598" s="34">
        <v>2.5</v>
      </c>
      <c r="G598" s="35">
        <f t="shared" si="30"/>
        <v>1620</v>
      </c>
      <c r="H598" s="39"/>
      <c r="I598" s="40"/>
      <c r="J598" s="47"/>
      <c r="K598" s="37">
        <f>+J598*I598</f>
        <v>0</v>
      </c>
      <c r="L598" s="36"/>
      <c r="M598" s="36">
        <f t="shared" si="31"/>
        <v>648</v>
      </c>
      <c r="N598" s="41"/>
      <c r="O598" s="55" t="s">
        <v>1193</v>
      </c>
      <c r="P598" s="37">
        <f t="shared" si="32"/>
        <v>1620</v>
      </c>
      <c r="Q598" s="7"/>
    </row>
    <row r="599" spans="2:17" s="10" customFormat="1" ht="39.950000000000003" customHeight="1" x14ac:dyDescent="0.3">
      <c r="B599" s="31" t="s">
        <v>1211</v>
      </c>
      <c r="C599" s="32" t="s">
        <v>12</v>
      </c>
      <c r="D599" s="70" t="s">
        <v>1212</v>
      </c>
      <c r="E599" s="33">
        <v>272</v>
      </c>
      <c r="F599" s="34">
        <v>2.5</v>
      </c>
      <c r="G599" s="35">
        <f t="shared" si="30"/>
        <v>680</v>
      </c>
      <c r="H599" s="39"/>
      <c r="I599" s="40"/>
      <c r="J599" s="47"/>
      <c r="K599" s="37"/>
      <c r="L599" s="36"/>
      <c r="M599" s="36">
        <f t="shared" si="31"/>
        <v>272</v>
      </c>
      <c r="N599" s="41"/>
      <c r="O599" s="55" t="s">
        <v>1193</v>
      </c>
      <c r="P599" s="37">
        <f t="shared" si="32"/>
        <v>680</v>
      </c>
      <c r="Q599" s="7"/>
    </row>
    <row r="600" spans="2:17" s="10" customFormat="1" ht="39.950000000000003" customHeight="1" x14ac:dyDescent="0.3">
      <c r="B600" s="31" t="s">
        <v>1213</v>
      </c>
      <c r="C600" s="32" t="s">
        <v>12</v>
      </c>
      <c r="D600" s="70" t="s">
        <v>1214</v>
      </c>
      <c r="E600" s="33">
        <v>2</v>
      </c>
      <c r="F600" s="34"/>
      <c r="G600" s="35">
        <f t="shared" si="30"/>
        <v>0</v>
      </c>
      <c r="H600" s="39"/>
      <c r="I600" s="40"/>
      <c r="J600" s="47"/>
      <c r="K600" s="37"/>
      <c r="L600" s="36"/>
      <c r="M600" s="36">
        <f t="shared" si="31"/>
        <v>2</v>
      </c>
      <c r="N600" s="41"/>
      <c r="O600" s="36" t="s">
        <v>14</v>
      </c>
      <c r="P600" s="37">
        <f t="shared" si="32"/>
        <v>0</v>
      </c>
      <c r="Q600" s="7"/>
    </row>
    <row r="601" spans="2:17" s="10" customFormat="1" ht="39.950000000000003" customHeight="1" x14ac:dyDescent="0.3">
      <c r="B601" s="31" t="s">
        <v>1215</v>
      </c>
      <c r="C601" s="32" t="s">
        <v>12</v>
      </c>
      <c r="D601" s="70" t="s">
        <v>1216</v>
      </c>
      <c r="E601" s="33">
        <v>1</v>
      </c>
      <c r="F601" s="34"/>
      <c r="G601" s="35">
        <f t="shared" si="30"/>
        <v>0</v>
      </c>
      <c r="H601" s="39"/>
      <c r="I601" s="40"/>
      <c r="J601" s="47"/>
      <c r="K601" s="37"/>
      <c r="L601" s="36"/>
      <c r="M601" s="36">
        <f t="shared" si="31"/>
        <v>1</v>
      </c>
      <c r="N601" s="41"/>
      <c r="O601" s="36" t="s">
        <v>14</v>
      </c>
      <c r="P601" s="37">
        <f t="shared" si="32"/>
        <v>0</v>
      </c>
      <c r="Q601" s="7"/>
    </row>
    <row r="602" spans="2:17" s="10" customFormat="1" ht="39.950000000000003" customHeight="1" x14ac:dyDescent="0.3">
      <c r="B602" s="31" t="s">
        <v>1217</v>
      </c>
      <c r="C602" s="32">
        <v>45019</v>
      </c>
      <c r="D602" s="70" t="s">
        <v>1218</v>
      </c>
      <c r="E602" s="33">
        <v>5</v>
      </c>
      <c r="F602" s="34">
        <v>223.06</v>
      </c>
      <c r="G602" s="35">
        <f t="shared" si="30"/>
        <v>1115.3</v>
      </c>
      <c r="H602" s="32"/>
      <c r="I602" s="40"/>
      <c r="J602" s="47"/>
      <c r="K602" s="37">
        <f>+J602*I602</f>
        <v>0</v>
      </c>
      <c r="L602" s="36"/>
      <c r="M602" s="36">
        <f t="shared" si="31"/>
        <v>5</v>
      </c>
      <c r="N602" s="41"/>
      <c r="O602" s="36" t="s">
        <v>18</v>
      </c>
      <c r="P602" s="37">
        <f t="shared" si="32"/>
        <v>1115.3</v>
      </c>
      <c r="Q602" s="7"/>
    </row>
    <row r="603" spans="2:17" s="10" customFormat="1" ht="39.950000000000003" customHeight="1" x14ac:dyDescent="0.3">
      <c r="B603" s="31" t="s">
        <v>1219</v>
      </c>
      <c r="C603" s="32">
        <v>45019</v>
      </c>
      <c r="D603" s="70" t="s">
        <v>1220</v>
      </c>
      <c r="E603" s="33">
        <v>0</v>
      </c>
      <c r="F603" s="34">
        <v>236</v>
      </c>
      <c r="G603" s="35">
        <f t="shared" si="30"/>
        <v>0</v>
      </c>
      <c r="H603" s="32"/>
      <c r="I603" s="40"/>
      <c r="J603" s="47"/>
      <c r="K603" s="37">
        <f>+J603*I603</f>
        <v>0</v>
      </c>
      <c r="L603" s="36"/>
      <c r="M603" s="36">
        <f t="shared" si="31"/>
        <v>0</v>
      </c>
      <c r="N603" s="41"/>
      <c r="O603" s="36" t="s">
        <v>18</v>
      </c>
      <c r="P603" s="37">
        <f t="shared" si="32"/>
        <v>0</v>
      </c>
      <c r="Q603" s="7"/>
    </row>
    <row r="604" spans="2:17" s="10" customFormat="1" ht="39.950000000000003" customHeight="1" x14ac:dyDescent="0.3">
      <c r="B604" s="31" t="s">
        <v>1221</v>
      </c>
      <c r="C604" s="32">
        <v>45019</v>
      </c>
      <c r="D604" s="70" t="s">
        <v>1222</v>
      </c>
      <c r="E604" s="33">
        <v>0</v>
      </c>
      <c r="F604" s="34">
        <v>248.52</v>
      </c>
      <c r="G604" s="35">
        <f t="shared" si="30"/>
        <v>0</v>
      </c>
      <c r="H604" s="32"/>
      <c r="I604" s="40"/>
      <c r="J604" s="47"/>
      <c r="K604" s="37">
        <f>+J604*I604</f>
        <v>0</v>
      </c>
      <c r="L604" s="36"/>
      <c r="M604" s="36">
        <f t="shared" si="31"/>
        <v>0</v>
      </c>
      <c r="N604" s="41"/>
      <c r="O604" s="36" t="s">
        <v>18</v>
      </c>
      <c r="P604" s="37">
        <f t="shared" si="32"/>
        <v>0</v>
      </c>
      <c r="Q604" s="7"/>
    </row>
    <row r="605" spans="2:17" s="10" customFormat="1" ht="39.950000000000003" customHeight="1" x14ac:dyDescent="0.3">
      <c r="B605" s="31" t="s">
        <v>1223</v>
      </c>
      <c r="C605" s="32">
        <v>44652</v>
      </c>
      <c r="D605" s="70" t="s">
        <v>1224</v>
      </c>
      <c r="E605" s="33">
        <v>2</v>
      </c>
      <c r="F605" s="34">
        <v>145</v>
      </c>
      <c r="G605" s="35">
        <f t="shared" si="30"/>
        <v>290</v>
      </c>
      <c r="H605" s="36"/>
      <c r="I605" s="40"/>
      <c r="J605" s="37"/>
      <c r="K605" s="36"/>
      <c r="L605" s="36"/>
      <c r="M605" s="36">
        <f t="shared" si="31"/>
        <v>2</v>
      </c>
      <c r="N605" s="36"/>
      <c r="O605" s="36" t="s">
        <v>18</v>
      </c>
      <c r="P605" s="37">
        <f t="shared" si="32"/>
        <v>290</v>
      </c>
      <c r="Q605" s="7"/>
    </row>
    <row r="606" spans="2:17" s="10" customFormat="1" ht="39.950000000000003" customHeight="1" x14ac:dyDescent="0.3">
      <c r="B606" s="31" t="s">
        <v>1225</v>
      </c>
      <c r="C606" s="32" t="s">
        <v>12</v>
      </c>
      <c r="D606" s="70" t="s">
        <v>1226</v>
      </c>
      <c r="E606" s="33">
        <v>36</v>
      </c>
      <c r="F606" s="34">
        <v>150</v>
      </c>
      <c r="G606" s="35">
        <f t="shared" si="30"/>
        <v>5400</v>
      </c>
      <c r="H606" s="36"/>
      <c r="I606" s="40"/>
      <c r="J606" s="37"/>
      <c r="K606" s="36"/>
      <c r="L606" s="36"/>
      <c r="M606" s="36">
        <f t="shared" si="31"/>
        <v>36</v>
      </c>
      <c r="N606" s="36"/>
      <c r="O606" s="36" t="s">
        <v>18</v>
      </c>
      <c r="P606" s="37">
        <f t="shared" si="32"/>
        <v>5400</v>
      </c>
      <c r="Q606" s="7"/>
    </row>
    <row r="607" spans="2:17" s="10" customFormat="1" ht="39.950000000000003" customHeight="1" x14ac:dyDescent="0.3">
      <c r="B607" s="31" t="s">
        <v>1227</v>
      </c>
      <c r="C607" s="32">
        <v>44652</v>
      </c>
      <c r="D607" s="70" t="s">
        <v>1228</v>
      </c>
      <c r="E607" s="33">
        <v>16</v>
      </c>
      <c r="F607" s="34">
        <v>159</v>
      </c>
      <c r="G607" s="35">
        <f t="shared" si="30"/>
        <v>2544</v>
      </c>
      <c r="H607" s="36"/>
      <c r="I607" s="40"/>
      <c r="J607" s="37"/>
      <c r="K607" s="48">
        <f>+I607*J607</f>
        <v>0</v>
      </c>
      <c r="L607" s="36"/>
      <c r="M607" s="36">
        <f t="shared" si="31"/>
        <v>16</v>
      </c>
      <c r="N607" s="36"/>
      <c r="O607" s="36" t="s">
        <v>18</v>
      </c>
      <c r="P607" s="37">
        <f t="shared" si="32"/>
        <v>2544</v>
      </c>
      <c r="Q607" s="7"/>
    </row>
    <row r="608" spans="2:17" s="10" customFormat="1" ht="39.950000000000003" customHeight="1" x14ac:dyDescent="0.3">
      <c r="B608" s="31" t="s">
        <v>1229</v>
      </c>
      <c r="C608" s="32">
        <v>44652</v>
      </c>
      <c r="D608" s="70" t="s">
        <v>1230</v>
      </c>
      <c r="E608" s="33">
        <v>0</v>
      </c>
      <c r="F608" s="34"/>
      <c r="G608" s="35">
        <f t="shared" si="30"/>
        <v>0</v>
      </c>
      <c r="H608" s="36"/>
      <c r="I608" s="40"/>
      <c r="J608" s="37"/>
      <c r="K608" s="36"/>
      <c r="L608" s="36"/>
      <c r="M608" s="36">
        <f t="shared" si="31"/>
        <v>0</v>
      </c>
      <c r="N608" s="36"/>
      <c r="O608" s="36" t="s">
        <v>151</v>
      </c>
      <c r="P608" s="37">
        <f t="shared" si="32"/>
        <v>0</v>
      </c>
      <c r="Q608" s="7"/>
    </row>
    <row r="609" spans="2:17" s="10" customFormat="1" ht="39.950000000000003" customHeight="1" x14ac:dyDescent="0.3">
      <c r="B609" s="31" t="s">
        <v>1231</v>
      </c>
      <c r="C609" s="32" t="s">
        <v>12</v>
      </c>
      <c r="D609" s="70" t="s">
        <v>1232</v>
      </c>
      <c r="E609" s="33">
        <v>3</v>
      </c>
      <c r="F609" s="34"/>
      <c r="G609" s="35">
        <f t="shared" si="30"/>
        <v>0</v>
      </c>
      <c r="H609" s="36"/>
      <c r="I609" s="40"/>
      <c r="J609" s="37"/>
      <c r="K609" s="36"/>
      <c r="L609" s="36"/>
      <c r="M609" s="36">
        <f t="shared" si="31"/>
        <v>3</v>
      </c>
      <c r="N609" s="36"/>
      <c r="O609" s="36" t="s">
        <v>14</v>
      </c>
      <c r="P609" s="37">
        <f t="shared" si="32"/>
        <v>0</v>
      </c>
      <c r="Q609" s="7"/>
    </row>
    <row r="610" spans="2:17" s="10" customFormat="1" ht="39.950000000000003" customHeight="1" x14ac:dyDescent="0.3">
      <c r="B610" s="31" t="s">
        <v>1233</v>
      </c>
      <c r="C610" s="32" t="s">
        <v>12</v>
      </c>
      <c r="D610" s="70" t="s">
        <v>1234</v>
      </c>
      <c r="E610" s="33">
        <v>38</v>
      </c>
      <c r="F610" s="34">
        <v>29.35</v>
      </c>
      <c r="G610" s="35">
        <f t="shared" si="30"/>
        <v>1115.3</v>
      </c>
      <c r="H610" s="36"/>
      <c r="I610" s="40"/>
      <c r="J610" s="37"/>
      <c r="K610" s="36"/>
      <c r="L610" s="55"/>
      <c r="M610" s="36">
        <f t="shared" si="31"/>
        <v>38</v>
      </c>
      <c r="N610" s="36"/>
      <c r="O610" s="36" t="s">
        <v>23</v>
      </c>
      <c r="P610" s="37">
        <f t="shared" si="32"/>
        <v>1115.3</v>
      </c>
      <c r="Q610" s="7"/>
    </row>
    <row r="611" spans="2:17" s="10" customFormat="1" ht="39.950000000000003" customHeight="1" x14ac:dyDescent="0.3">
      <c r="B611" s="31" t="s">
        <v>1235</v>
      </c>
      <c r="C611" s="32" t="s">
        <v>12</v>
      </c>
      <c r="D611" s="70" t="s">
        <v>1236</v>
      </c>
      <c r="E611" s="33">
        <v>28</v>
      </c>
      <c r="F611" s="34">
        <v>29.35</v>
      </c>
      <c r="G611" s="35">
        <f t="shared" si="30"/>
        <v>821.80000000000007</v>
      </c>
      <c r="H611" s="36"/>
      <c r="I611" s="40"/>
      <c r="J611" s="37"/>
      <c r="K611" s="36"/>
      <c r="L611" s="55"/>
      <c r="M611" s="36">
        <f t="shared" si="31"/>
        <v>28</v>
      </c>
      <c r="N611" s="36"/>
      <c r="O611" s="36" t="s">
        <v>23</v>
      </c>
      <c r="P611" s="37">
        <f t="shared" si="32"/>
        <v>821.80000000000007</v>
      </c>
      <c r="Q611" s="7"/>
    </row>
    <row r="612" spans="2:17" s="10" customFormat="1" ht="39.950000000000003" customHeight="1" x14ac:dyDescent="0.3">
      <c r="B612" s="31" t="s">
        <v>1237</v>
      </c>
      <c r="C612" s="32" t="s">
        <v>12</v>
      </c>
      <c r="D612" s="70" t="s">
        <v>1238</v>
      </c>
      <c r="E612" s="33">
        <v>31</v>
      </c>
      <c r="F612" s="34">
        <v>29.35</v>
      </c>
      <c r="G612" s="35">
        <f t="shared" si="30"/>
        <v>909.85</v>
      </c>
      <c r="H612" s="36"/>
      <c r="I612" s="40"/>
      <c r="J612" s="37"/>
      <c r="K612" s="36"/>
      <c r="L612" s="55"/>
      <c r="M612" s="36">
        <f t="shared" si="31"/>
        <v>31</v>
      </c>
      <c r="N612" s="36"/>
      <c r="O612" s="36"/>
      <c r="P612" s="37">
        <f t="shared" si="32"/>
        <v>909.85</v>
      </c>
      <c r="Q612" s="7"/>
    </row>
    <row r="613" spans="2:17" s="10" customFormat="1" ht="39.950000000000003" customHeight="1" x14ac:dyDescent="0.3">
      <c r="B613" s="31" t="s">
        <v>1239</v>
      </c>
      <c r="C613" s="32" t="s">
        <v>12</v>
      </c>
      <c r="D613" s="70" t="s">
        <v>1240</v>
      </c>
      <c r="E613" s="33">
        <v>1</v>
      </c>
      <c r="F613" s="34">
        <v>29.35</v>
      </c>
      <c r="G613" s="35">
        <f t="shared" si="30"/>
        <v>29.35</v>
      </c>
      <c r="H613" s="36"/>
      <c r="I613" s="40"/>
      <c r="J613" s="37"/>
      <c r="K613" s="36"/>
      <c r="L613" s="55"/>
      <c r="M613" s="36">
        <f t="shared" si="31"/>
        <v>1</v>
      </c>
      <c r="N613" s="36"/>
      <c r="O613" s="36" t="s">
        <v>23</v>
      </c>
      <c r="P613" s="37">
        <f t="shared" si="32"/>
        <v>29.35</v>
      </c>
      <c r="Q613" s="7"/>
    </row>
    <row r="614" spans="2:17" s="10" customFormat="1" ht="39.950000000000003" customHeight="1" x14ac:dyDescent="0.3">
      <c r="B614" s="31" t="s">
        <v>1241</v>
      </c>
      <c r="C614" s="32">
        <v>44193</v>
      </c>
      <c r="D614" s="70" t="s">
        <v>1242</v>
      </c>
      <c r="E614" s="33">
        <v>25</v>
      </c>
      <c r="F614" s="34">
        <v>18.86</v>
      </c>
      <c r="G614" s="35">
        <f t="shared" si="30"/>
        <v>471.5</v>
      </c>
      <c r="H614" s="36"/>
      <c r="I614" s="40"/>
      <c r="J614" s="37"/>
      <c r="K614" s="36"/>
      <c r="L614" s="55"/>
      <c r="M614" s="36">
        <f t="shared" si="31"/>
        <v>25</v>
      </c>
      <c r="N614" s="36"/>
      <c r="O614" s="36" t="s">
        <v>23</v>
      </c>
      <c r="P614" s="37">
        <f t="shared" si="32"/>
        <v>471.5</v>
      </c>
      <c r="Q614" s="7"/>
    </row>
    <row r="615" spans="2:17" s="10" customFormat="1" ht="39.950000000000003" customHeight="1" x14ac:dyDescent="0.3">
      <c r="B615" s="31" t="s">
        <v>1243</v>
      </c>
      <c r="C615" s="32" t="s">
        <v>12</v>
      </c>
      <c r="D615" s="70" t="s">
        <v>1244</v>
      </c>
      <c r="E615" s="33">
        <v>1</v>
      </c>
      <c r="F615" s="34">
        <v>29.35</v>
      </c>
      <c r="G615" s="35">
        <f t="shared" si="30"/>
        <v>29.35</v>
      </c>
      <c r="H615" s="36"/>
      <c r="I615" s="40"/>
      <c r="J615" s="56"/>
      <c r="K615" s="36"/>
      <c r="L615" s="55"/>
      <c r="M615" s="36">
        <f t="shared" si="31"/>
        <v>1</v>
      </c>
      <c r="N615" s="36"/>
      <c r="O615" s="36" t="s">
        <v>23</v>
      </c>
      <c r="P615" s="37">
        <f t="shared" si="32"/>
        <v>29.35</v>
      </c>
      <c r="Q615" s="7"/>
    </row>
    <row r="616" spans="2:17" s="10" customFormat="1" ht="39.950000000000003" customHeight="1" x14ac:dyDescent="0.3">
      <c r="B616" s="31" t="s">
        <v>1245</v>
      </c>
      <c r="C616" s="32" t="s">
        <v>12</v>
      </c>
      <c r="D616" s="70" t="s">
        <v>1246</v>
      </c>
      <c r="E616" s="33">
        <v>3</v>
      </c>
      <c r="F616" s="34">
        <v>1634.36</v>
      </c>
      <c r="G616" s="35">
        <f t="shared" si="30"/>
        <v>4903.08</v>
      </c>
      <c r="H616" s="36"/>
      <c r="I616" s="40"/>
      <c r="J616" s="56"/>
      <c r="K616" s="36"/>
      <c r="L616" s="55"/>
      <c r="M616" s="36">
        <f t="shared" si="31"/>
        <v>3</v>
      </c>
      <c r="N616" s="55"/>
      <c r="O616" s="36" t="s">
        <v>14</v>
      </c>
      <c r="P616" s="37">
        <f t="shared" si="32"/>
        <v>4903.08</v>
      </c>
      <c r="Q616" s="7"/>
    </row>
    <row r="617" spans="2:17" s="10" customFormat="1" ht="39.950000000000003" customHeight="1" x14ac:dyDescent="0.3">
      <c r="B617" s="31" t="s">
        <v>1247</v>
      </c>
      <c r="C617" s="32" t="s">
        <v>12</v>
      </c>
      <c r="D617" s="70" t="s">
        <v>1248</v>
      </c>
      <c r="E617" s="33">
        <v>10</v>
      </c>
      <c r="F617" s="34">
        <v>25.84</v>
      </c>
      <c r="G617" s="35">
        <f t="shared" si="30"/>
        <v>258.39999999999998</v>
      </c>
      <c r="H617" s="36"/>
      <c r="I617" s="40"/>
      <c r="J617" s="37"/>
      <c r="K617" s="36"/>
      <c r="L617" s="55"/>
      <c r="M617" s="36">
        <f t="shared" si="31"/>
        <v>10</v>
      </c>
      <c r="N617" s="55"/>
      <c r="O617" s="36" t="s">
        <v>14</v>
      </c>
      <c r="P617" s="37">
        <f t="shared" si="32"/>
        <v>258.39999999999998</v>
      </c>
      <c r="Q617" s="7"/>
    </row>
    <row r="618" spans="2:17" s="10" customFormat="1" ht="39.950000000000003" customHeight="1" x14ac:dyDescent="0.3">
      <c r="B618" s="31" t="s">
        <v>1249</v>
      </c>
      <c r="C618" s="38">
        <v>45042</v>
      </c>
      <c r="D618" s="70" t="s">
        <v>1250</v>
      </c>
      <c r="E618" s="33">
        <v>0</v>
      </c>
      <c r="F618" s="34">
        <v>97.59</v>
      </c>
      <c r="G618" s="35">
        <f t="shared" si="30"/>
        <v>0</v>
      </c>
      <c r="H618" s="39"/>
      <c r="I618" s="40"/>
      <c r="J618" s="56"/>
      <c r="K618" s="48">
        <f>+I618*J618</f>
        <v>0</v>
      </c>
      <c r="L618" s="55"/>
      <c r="M618" s="36">
        <f t="shared" si="31"/>
        <v>0</v>
      </c>
      <c r="N618" s="55" t="s">
        <v>180</v>
      </c>
      <c r="O618" s="55" t="s">
        <v>88</v>
      </c>
      <c r="P618" s="37">
        <f t="shared" si="32"/>
        <v>0</v>
      </c>
      <c r="Q618" s="7"/>
    </row>
    <row r="619" spans="2:17" s="10" customFormat="1" ht="39.950000000000003" customHeight="1" x14ac:dyDescent="0.3">
      <c r="B619" s="31" t="s">
        <v>1251</v>
      </c>
      <c r="C619" s="32">
        <v>45020</v>
      </c>
      <c r="D619" s="70" t="s">
        <v>1252</v>
      </c>
      <c r="E619" s="44">
        <v>0</v>
      </c>
      <c r="F619" s="34">
        <v>354</v>
      </c>
      <c r="G619" s="35">
        <f t="shared" si="30"/>
        <v>0</v>
      </c>
      <c r="H619" s="32"/>
      <c r="I619" s="40"/>
      <c r="J619" s="56"/>
      <c r="K619" s="56">
        <f>+J619*I619</f>
        <v>0</v>
      </c>
      <c r="L619" s="55"/>
      <c r="M619" s="36">
        <f t="shared" si="31"/>
        <v>0</v>
      </c>
      <c r="N619" s="58"/>
      <c r="O619" s="55" t="s">
        <v>23</v>
      </c>
      <c r="P619" s="37">
        <f t="shared" si="32"/>
        <v>0</v>
      </c>
      <c r="Q619" s="7"/>
    </row>
    <row r="620" spans="2:17" s="10" customFormat="1" ht="39.950000000000003" customHeight="1" x14ac:dyDescent="0.3">
      <c r="B620" s="31" t="s">
        <v>1253</v>
      </c>
      <c r="C620" s="32" t="s">
        <v>12</v>
      </c>
      <c r="D620" s="70" t="s">
        <v>1254</v>
      </c>
      <c r="E620" s="44">
        <v>12</v>
      </c>
      <c r="F620" s="34">
        <v>17.7</v>
      </c>
      <c r="G620" s="35">
        <f t="shared" si="30"/>
        <v>212.39999999999998</v>
      </c>
      <c r="H620" s="32"/>
      <c r="I620" s="40"/>
      <c r="J620" s="56"/>
      <c r="K620" s="56"/>
      <c r="L620" s="55"/>
      <c r="M620" s="36">
        <f t="shared" si="31"/>
        <v>12</v>
      </c>
      <c r="N620" s="58"/>
      <c r="O620" s="55"/>
      <c r="P620" s="37">
        <f t="shared" si="32"/>
        <v>212.39999999999998</v>
      </c>
      <c r="Q620" s="7"/>
    </row>
    <row r="621" spans="2:17" s="10" customFormat="1" ht="39.950000000000003" customHeight="1" x14ac:dyDescent="0.3">
      <c r="B621" s="31" t="s">
        <v>1255</v>
      </c>
      <c r="C621" s="32">
        <v>45020</v>
      </c>
      <c r="D621" s="70" t="s">
        <v>1256</v>
      </c>
      <c r="E621" s="44">
        <v>0</v>
      </c>
      <c r="F621" s="34">
        <v>17.7</v>
      </c>
      <c r="G621" s="35">
        <f t="shared" si="30"/>
        <v>0</v>
      </c>
      <c r="H621" s="32"/>
      <c r="I621" s="40"/>
      <c r="J621" s="56"/>
      <c r="K621" s="56">
        <f>+J621*I621</f>
        <v>0</v>
      </c>
      <c r="L621" s="55"/>
      <c r="M621" s="36">
        <f t="shared" si="31"/>
        <v>0</v>
      </c>
      <c r="N621" s="58" t="s">
        <v>1257</v>
      </c>
      <c r="O621" s="55" t="s">
        <v>23</v>
      </c>
      <c r="P621" s="37">
        <f t="shared" si="32"/>
        <v>0</v>
      </c>
      <c r="Q621" s="7"/>
    </row>
    <row r="622" spans="2:17" s="10" customFormat="1" ht="39.950000000000003" customHeight="1" x14ac:dyDescent="0.3">
      <c r="B622" s="31" t="s">
        <v>1258</v>
      </c>
      <c r="C622" s="32" t="s">
        <v>12</v>
      </c>
      <c r="D622" s="70" t="s">
        <v>1259</v>
      </c>
      <c r="E622" s="44">
        <v>13</v>
      </c>
      <c r="F622" s="34"/>
      <c r="G622" s="35">
        <f t="shared" si="30"/>
        <v>0</v>
      </c>
      <c r="H622" s="32"/>
      <c r="I622" s="40"/>
      <c r="J622" s="56"/>
      <c r="K622" s="56"/>
      <c r="L622" s="55"/>
      <c r="M622" s="36">
        <f t="shared" si="31"/>
        <v>13</v>
      </c>
      <c r="N622" s="58"/>
      <c r="O622" s="36" t="s">
        <v>14</v>
      </c>
      <c r="P622" s="37">
        <f t="shared" si="32"/>
        <v>0</v>
      </c>
      <c r="Q622" s="7"/>
    </row>
    <row r="623" spans="2:17" s="10" customFormat="1" ht="39.950000000000003" customHeight="1" x14ac:dyDescent="0.3">
      <c r="B623" s="31" t="s">
        <v>1260</v>
      </c>
      <c r="C623" s="32" t="s">
        <v>12</v>
      </c>
      <c r="D623" s="70" t="s">
        <v>1261</v>
      </c>
      <c r="E623" s="44">
        <v>20</v>
      </c>
      <c r="F623" s="34"/>
      <c r="G623" s="35">
        <f t="shared" si="30"/>
        <v>0</v>
      </c>
      <c r="H623" s="32"/>
      <c r="I623" s="40"/>
      <c r="J623" s="56"/>
      <c r="K623" s="56"/>
      <c r="L623" s="55"/>
      <c r="M623" s="36">
        <f t="shared" si="31"/>
        <v>20</v>
      </c>
      <c r="N623" s="58"/>
      <c r="O623" s="36" t="s">
        <v>14</v>
      </c>
      <c r="P623" s="37">
        <f t="shared" si="32"/>
        <v>0</v>
      </c>
      <c r="Q623" s="7"/>
    </row>
    <row r="624" spans="2:17" s="10" customFormat="1" ht="39.950000000000003" customHeight="1" x14ac:dyDescent="0.3">
      <c r="B624" s="31" t="s">
        <v>1262</v>
      </c>
      <c r="C624" s="32" t="s">
        <v>12</v>
      </c>
      <c r="D624" s="70" t="s">
        <v>1263</v>
      </c>
      <c r="E624" s="33">
        <v>19</v>
      </c>
      <c r="F624" s="34">
        <v>17.7</v>
      </c>
      <c r="G624" s="35">
        <f t="shared" si="30"/>
        <v>336.3</v>
      </c>
      <c r="H624" s="36"/>
      <c r="I624" s="40"/>
      <c r="J624" s="56"/>
      <c r="K624" s="55"/>
      <c r="L624" s="55"/>
      <c r="M624" s="36">
        <f t="shared" si="31"/>
        <v>19</v>
      </c>
      <c r="N624" s="55"/>
      <c r="O624" s="55"/>
      <c r="P624" s="37">
        <f t="shared" si="32"/>
        <v>336.3</v>
      </c>
      <c r="Q624" s="7"/>
    </row>
    <row r="625" spans="2:17" s="10" customFormat="1" ht="39.950000000000003" customHeight="1" x14ac:dyDescent="0.3">
      <c r="B625" s="31" t="s">
        <v>1264</v>
      </c>
      <c r="C625" s="32" t="s">
        <v>12</v>
      </c>
      <c r="D625" s="70" t="s">
        <v>1265</v>
      </c>
      <c r="E625" s="33">
        <v>20</v>
      </c>
      <c r="F625" s="34">
        <v>17.7</v>
      </c>
      <c r="G625" s="35">
        <f t="shared" si="30"/>
        <v>354</v>
      </c>
      <c r="H625" s="36"/>
      <c r="I625" s="40"/>
      <c r="J625" s="56"/>
      <c r="K625" s="55"/>
      <c r="L625" s="55"/>
      <c r="M625" s="36">
        <f t="shared" si="31"/>
        <v>20</v>
      </c>
      <c r="N625" s="55"/>
      <c r="O625" s="55"/>
      <c r="P625" s="37">
        <f t="shared" si="32"/>
        <v>354</v>
      </c>
      <c r="Q625" s="7"/>
    </row>
    <row r="626" spans="2:17" s="10" customFormat="1" ht="39.950000000000003" customHeight="1" x14ac:dyDescent="0.3">
      <c r="B626" s="31" t="s">
        <v>1266</v>
      </c>
      <c r="C626" s="32" t="s">
        <v>12</v>
      </c>
      <c r="D626" s="70" t="s">
        <v>1267</v>
      </c>
      <c r="E626" s="33">
        <v>15</v>
      </c>
      <c r="F626" s="34">
        <v>17.7</v>
      </c>
      <c r="G626" s="35">
        <f t="shared" si="30"/>
        <v>265.5</v>
      </c>
      <c r="H626" s="36"/>
      <c r="I626" s="40"/>
      <c r="J626" s="56"/>
      <c r="K626" s="55"/>
      <c r="L626" s="55"/>
      <c r="M626" s="36">
        <f t="shared" si="31"/>
        <v>15</v>
      </c>
      <c r="N626" s="55"/>
      <c r="O626" s="55"/>
      <c r="P626" s="37">
        <f t="shared" si="32"/>
        <v>265.5</v>
      </c>
      <c r="Q626" s="7"/>
    </row>
    <row r="627" spans="2:17" s="10" customFormat="1" ht="39.950000000000003" customHeight="1" x14ac:dyDescent="0.3">
      <c r="B627" s="31" t="s">
        <v>1268</v>
      </c>
      <c r="C627" s="32">
        <v>44193</v>
      </c>
      <c r="D627" s="70" t="s">
        <v>1269</v>
      </c>
      <c r="E627" s="33">
        <v>31</v>
      </c>
      <c r="F627" s="34">
        <v>17.7</v>
      </c>
      <c r="G627" s="35">
        <f t="shared" si="30"/>
        <v>548.69999999999993</v>
      </c>
      <c r="H627" s="36"/>
      <c r="I627" s="40"/>
      <c r="J627" s="56"/>
      <c r="K627" s="55"/>
      <c r="L627" s="55"/>
      <c r="M627" s="36">
        <f t="shared" si="31"/>
        <v>31</v>
      </c>
      <c r="N627" s="55"/>
      <c r="O627" s="55" t="s">
        <v>23</v>
      </c>
      <c r="P627" s="37">
        <f t="shared" si="32"/>
        <v>548.69999999999993</v>
      </c>
      <c r="Q627" s="7"/>
    </row>
    <row r="628" spans="2:17" s="10" customFormat="1" ht="39.950000000000003" customHeight="1" x14ac:dyDescent="0.3">
      <c r="B628" s="31" t="s">
        <v>1270</v>
      </c>
      <c r="C628" s="32">
        <v>44193</v>
      </c>
      <c r="D628" s="70" t="s">
        <v>1271</v>
      </c>
      <c r="E628" s="33">
        <v>17</v>
      </c>
      <c r="F628" s="34">
        <v>17.7</v>
      </c>
      <c r="G628" s="35">
        <f t="shared" si="30"/>
        <v>300.89999999999998</v>
      </c>
      <c r="H628" s="36"/>
      <c r="I628" s="40"/>
      <c r="J628" s="56"/>
      <c r="K628" s="55"/>
      <c r="L628" s="55"/>
      <c r="M628" s="36">
        <f t="shared" si="31"/>
        <v>17</v>
      </c>
      <c r="N628" s="55"/>
      <c r="O628" s="55" t="s">
        <v>23</v>
      </c>
      <c r="P628" s="37">
        <f t="shared" si="32"/>
        <v>300.89999999999998</v>
      </c>
      <c r="Q628" s="7"/>
    </row>
    <row r="629" spans="2:17" s="10" customFormat="1" ht="39.950000000000003" customHeight="1" x14ac:dyDescent="0.3">
      <c r="B629" s="31" t="s">
        <v>1272</v>
      </c>
      <c r="C629" s="32">
        <v>45020</v>
      </c>
      <c r="D629" s="70" t="s">
        <v>1273</v>
      </c>
      <c r="E629" s="33">
        <v>0</v>
      </c>
      <c r="F629" s="34">
        <v>3.48</v>
      </c>
      <c r="G629" s="35">
        <f t="shared" si="30"/>
        <v>0</v>
      </c>
      <c r="H629" s="32"/>
      <c r="I629" s="40"/>
      <c r="J629" s="56"/>
      <c r="K629" s="56">
        <f>+J629*I629</f>
        <v>0</v>
      </c>
      <c r="L629" s="55"/>
      <c r="M629" s="36">
        <f t="shared" si="31"/>
        <v>0</v>
      </c>
      <c r="N629" s="58"/>
      <c r="O629" s="55" t="s">
        <v>23</v>
      </c>
      <c r="P629" s="37">
        <f t="shared" si="32"/>
        <v>0</v>
      </c>
      <c r="Q629" s="7"/>
    </row>
    <row r="630" spans="2:17" s="10" customFormat="1" ht="39.950000000000003" customHeight="1" x14ac:dyDescent="0.3">
      <c r="B630" s="31" t="s">
        <v>1274</v>
      </c>
      <c r="C630" s="38">
        <v>44903</v>
      </c>
      <c r="D630" s="70" t="s">
        <v>1275</v>
      </c>
      <c r="E630" s="33">
        <v>0</v>
      </c>
      <c r="F630" s="34">
        <v>147.35</v>
      </c>
      <c r="G630" s="35">
        <f t="shared" si="30"/>
        <v>0</v>
      </c>
      <c r="H630" s="39"/>
      <c r="I630" s="40"/>
      <c r="J630" s="56"/>
      <c r="K630" s="56">
        <f>+J630*I630</f>
        <v>0</v>
      </c>
      <c r="L630" s="55"/>
      <c r="M630" s="36">
        <f t="shared" si="31"/>
        <v>0</v>
      </c>
      <c r="N630" s="58" t="s">
        <v>17</v>
      </c>
      <c r="O630" s="55" t="s">
        <v>18</v>
      </c>
      <c r="P630" s="37">
        <f t="shared" si="32"/>
        <v>0</v>
      </c>
      <c r="Q630" s="7"/>
    </row>
    <row r="631" spans="2:17" s="10" customFormat="1" ht="39.950000000000003" customHeight="1" x14ac:dyDescent="0.3">
      <c r="B631" s="31" t="s">
        <v>1276</v>
      </c>
      <c r="C631" s="38">
        <v>44903</v>
      </c>
      <c r="D631" s="70" t="s">
        <v>1277</v>
      </c>
      <c r="E631" s="33">
        <v>0</v>
      </c>
      <c r="F631" s="34">
        <v>134.13</v>
      </c>
      <c r="G631" s="35">
        <f t="shared" si="30"/>
        <v>0</v>
      </c>
      <c r="H631" s="39"/>
      <c r="I631" s="40"/>
      <c r="J631" s="56"/>
      <c r="K631" s="56">
        <f>+J631*I631</f>
        <v>0</v>
      </c>
      <c r="L631" s="55"/>
      <c r="M631" s="36">
        <f t="shared" si="31"/>
        <v>0</v>
      </c>
      <c r="N631" s="58" t="s">
        <v>17</v>
      </c>
      <c r="O631" s="55" t="s">
        <v>18</v>
      </c>
      <c r="P631" s="37">
        <f t="shared" si="32"/>
        <v>0</v>
      </c>
      <c r="Q631" s="7"/>
    </row>
    <row r="632" spans="2:17" s="10" customFormat="1" ht="39.950000000000003" customHeight="1" x14ac:dyDescent="0.3">
      <c r="B632" s="31" t="s">
        <v>1278</v>
      </c>
      <c r="C632" s="32" t="s">
        <v>12</v>
      </c>
      <c r="D632" s="70" t="s">
        <v>1279</v>
      </c>
      <c r="E632" s="33">
        <v>0</v>
      </c>
      <c r="F632" s="34"/>
      <c r="G632" s="35">
        <f t="shared" si="30"/>
        <v>0</v>
      </c>
      <c r="H632" s="59"/>
      <c r="I632" s="40"/>
      <c r="J632" s="56"/>
      <c r="K632" s="56"/>
      <c r="L632" s="55"/>
      <c r="M632" s="36">
        <f t="shared" si="31"/>
        <v>0</v>
      </c>
      <c r="N632" s="58"/>
      <c r="O632" s="55" t="s">
        <v>1193</v>
      </c>
      <c r="P632" s="37">
        <f t="shared" si="32"/>
        <v>0</v>
      </c>
      <c r="Q632" s="7"/>
    </row>
    <row r="633" spans="2:17" s="10" customFormat="1" ht="39.950000000000003" customHeight="1" x14ac:dyDescent="0.3">
      <c r="B633" s="31" t="s">
        <v>1280</v>
      </c>
      <c r="C633" s="32" t="s">
        <v>12</v>
      </c>
      <c r="D633" s="70" t="s">
        <v>1281</v>
      </c>
      <c r="E633" s="33">
        <v>7</v>
      </c>
      <c r="F633" s="34"/>
      <c r="G633" s="35">
        <f t="shared" si="30"/>
        <v>0</v>
      </c>
      <c r="H633" s="59"/>
      <c r="I633" s="40"/>
      <c r="J633" s="56"/>
      <c r="K633" s="56"/>
      <c r="L633" s="55">
        <v>1</v>
      </c>
      <c r="M633" s="36">
        <f t="shared" si="31"/>
        <v>6</v>
      </c>
      <c r="N633" s="58"/>
      <c r="O633" s="36" t="s">
        <v>14</v>
      </c>
      <c r="P633" s="37">
        <f t="shared" si="32"/>
        <v>0</v>
      </c>
      <c r="Q633" s="7"/>
    </row>
    <row r="634" spans="2:17" s="10" customFormat="1" ht="39.950000000000003" customHeight="1" x14ac:dyDescent="0.3">
      <c r="B634" s="31" t="s">
        <v>1282</v>
      </c>
      <c r="C634" s="32" t="s">
        <v>12</v>
      </c>
      <c r="D634" s="70" t="s">
        <v>1283</v>
      </c>
      <c r="E634" s="33">
        <v>2</v>
      </c>
      <c r="F634" s="34"/>
      <c r="G634" s="35">
        <f t="shared" si="30"/>
        <v>0</v>
      </c>
      <c r="H634" s="55"/>
      <c r="I634" s="40"/>
      <c r="J634" s="56"/>
      <c r="K634" s="55"/>
      <c r="L634" s="55"/>
      <c r="M634" s="36">
        <f t="shared" si="31"/>
        <v>2</v>
      </c>
      <c r="N634" s="55"/>
      <c r="O634" s="55" t="s">
        <v>1193</v>
      </c>
      <c r="P634" s="37">
        <f t="shared" si="32"/>
        <v>0</v>
      </c>
      <c r="Q634" s="7"/>
    </row>
    <row r="635" spans="2:17" s="10" customFormat="1" ht="39.950000000000003" customHeight="1" x14ac:dyDescent="0.3">
      <c r="B635" s="31" t="s">
        <v>1284</v>
      </c>
      <c r="C635" s="32" t="s">
        <v>1285</v>
      </c>
      <c r="D635" s="70" t="s">
        <v>1286</v>
      </c>
      <c r="E635" s="33">
        <v>0</v>
      </c>
      <c r="F635" s="34">
        <v>7</v>
      </c>
      <c r="G635" s="35">
        <f t="shared" si="30"/>
        <v>0</v>
      </c>
      <c r="H635" s="55"/>
      <c r="I635" s="40"/>
      <c r="J635" s="56"/>
      <c r="K635" s="55"/>
      <c r="L635" s="55"/>
      <c r="M635" s="36">
        <f t="shared" si="31"/>
        <v>0</v>
      </c>
      <c r="N635" s="55"/>
      <c r="O635" s="55"/>
      <c r="P635" s="37">
        <f t="shared" si="32"/>
        <v>0</v>
      </c>
      <c r="Q635" s="7"/>
    </row>
    <row r="636" spans="2:17" s="10" customFormat="1" ht="39.950000000000003" customHeight="1" x14ac:dyDescent="0.3">
      <c r="B636" s="31" t="s">
        <v>1287</v>
      </c>
      <c r="C636" s="32">
        <v>44193</v>
      </c>
      <c r="D636" s="70" t="s">
        <v>1288</v>
      </c>
      <c r="E636" s="33">
        <v>0</v>
      </c>
      <c r="F636" s="34">
        <v>176</v>
      </c>
      <c r="G636" s="35">
        <f t="shared" si="30"/>
        <v>0</v>
      </c>
      <c r="H636" s="55"/>
      <c r="I636" s="40"/>
      <c r="J636" s="56"/>
      <c r="K636" s="55"/>
      <c r="L636" s="55"/>
      <c r="M636" s="36">
        <f t="shared" si="31"/>
        <v>0</v>
      </c>
      <c r="N636" s="55"/>
      <c r="O636" s="55" t="s">
        <v>88</v>
      </c>
      <c r="P636" s="37">
        <f t="shared" si="32"/>
        <v>0</v>
      </c>
      <c r="Q636" s="7"/>
    </row>
    <row r="637" spans="2:17" s="10" customFormat="1" ht="39.950000000000003" customHeight="1" x14ac:dyDescent="0.3">
      <c r="B637" s="31" t="s">
        <v>1289</v>
      </c>
      <c r="C637" s="32">
        <v>44193</v>
      </c>
      <c r="D637" s="70" t="s">
        <v>1290</v>
      </c>
      <c r="E637" s="33">
        <v>3</v>
      </c>
      <c r="F637" s="34">
        <v>234</v>
      </c>
      <c r="G637" s="35">
        <f t="shared" si="30"/>
        <v>702</v>
      </c>
      <c r="H637" s="55"/>
      <c r="I637" s="40"/>
      <c r="J637" s="56"/>
      <c r="K637" s="55"/>
      <c r="L637" s="55"/>
      <c r="M637" s="36">
        <f t="shared" si="31"/>
        <v>3</v>
      </c>
      <c r="N637" s="55"/>
      <c r="O637" s="55" t="s">
        <v>23</v>
      </c>
      <c r="P637" s="37">
        <f t="shared" si="32"/>
        <v>702</v>
      </c>
      <c r="Q637" s="7"/>
    </row>
    <row r="638" spans="2:17" s="10" customFormat="1" ht="39.950000000000003" customHeight="1" x14ac:dyDescent="0.3">
      <c r="B638" s="31" t="s">
        <v>1291</v>
      </c>
      <c r="C638" s="32" t="s">
        <v>12</v>
      </c>
      <c r="D638" s="71" t="s">
        <v>1292</v>
      </c>
      <c r="E638" s="45">
        <v>2</v>
      </c>
      <c r="F638" s="46">
        <v>315</v>
      </c>
      <c r="G638" s="35">
        <f t="shared" si="30"/>
        <v>630</v>
      </c>
      <c r="H638" s="55"/>
      <c r="I638" s="36"/>
      <c r="J638" s="56"/>
      <c r="K638" s="55"/>
      <c r="L638" s="55"/>
      <c r="M638" s="36">
        <f t="shared" si="31"/>
        <v>2</v>
      </c>
      <c r="N638" s="55"/>
      <c r="O638" s="55" t="s">
        <v>1193</v>
      </c>
      <c r="P638" s="37">
        <f t="shared" si="32"/>
        <v>630</v>
      </c>
      <c r="Q638" s="7"/>
    </row>
    <row r="639" spans="2:17" s="10" customFormat="1" ht="39.950000000000003" customHeight="1" x14ac:dyDescent="0.3">
      <c r="B639" s="31" t="s">
        <v>1293</v>
      </c>
      <c r="C639" s="38">
        <v>44755</v>
      </c>
      <c r="D639" s="70" t="s">
        <v>1294</v>
      </c>
      <c r="E639" s="33">
        <v>0</v>
      </c>
      <c r="F639" s="34">
        <v>50.84</v>
      </c>
      <c r="G639" s="35">
        <f t="shared" si="30"/>
        <v>0</v>
      </c>
      <c r="H639" s="59"/>
      <c r="I639" s="40"/>
      <c r="J639" s="56"/>
      <c r="K639" s="60">
        <f>+I639*J639</f>
        <v>0</v>
      </c>
      <c r="L639" s="61"/>
      <c r="M639" s="36">
        <f t="shared" si="31"/>
        <v>0</v>
      </c>
      <c r="N639" s="55"/>
      <c r="O639" s="55" t="s">
        <v>18</v>
      </c>
      <c r="P639" s="37">
        <f t="shared" si="32"/>
        <v>0</v>
      </c>
      <c r="Q639" s="7"/>
    </row>
    <row r="640" spans="2:17" s="10" customFormat="1" ht="39.950000000000003" customHeight="1" x14ac:dyDescent="0.3">
      <c r="B640" s="31" t="s">
        <v>1295</v>
      </c>
      <c r="C640" s="32">
        <v>45020</v>
      </c>
      <c r="D640" s="70" t="s">
        <v>1296</v>
      </c>
      <c r="E640" s="44">
        <v>0</v>
      </c>
      <c r="F640" s="34"/>
      <c r="G640" s="35">
        <f t="shared" si="30"/>
        <v>0</v>
      </c>
      <c r="H640" s="59"/>
      <c r="I640" s="40"/>
      <c r="J640" s="56"/>
      <c r="K640" s="56">
        <f>+J640*I640</f>
        <v>0</v>
      </c>
      <c r="L640" s="55"/>
      <c r="M640" s="36">
        <f t="shared" si="31"/>
        <v>0</v>
      </c>
      <c r="N640" s="58" t="s">
        <v>1257</v>
      </c>
      <c r="O640" s="55" t="s">
        <v>1297</v>
      </c>
      <c r="P640" s="37">
        <f t="shared" si="32"/>
        <v>0</v>
      </c>
      <c r="Q640" s="7"/>
    </row>
    <row r="641" spans="2:17" s="10" customFormat="1" ht="39.950000000000003" customHeight="1" x14ac:dyDescent="0.3">
      <c r="B641" s="31" t="s">
        <v>1298</v>
      </c>
      <c r="C641" s="38" t="s">
        <v>12</v>
      </c>
      <c r="D641" s="70" t="s">
        <v>1299</v>
      </c>
      <c r="E641" s="33">
        <v>3</v>
      </c>
      <c r="F641" s="34"/>
      <c r="G641" s="35">
        <f t="shared" si="30"/>
        <v>0</v>
      </c>
      <c r="H641" s="59"/>
      <c r="I641" s="40"/>
      <c r="J641" s="56"/>
      <c r="K641" s="56"/>
      <c r="L641" s="55"/>
      <c r="M641" s="36">
        <f t="shared" si="31"/>
        <v>3</v>
      </c>
      <c r="N641" s="58"/>
      <c r="O641" s="55" t="s">
        <v>1193</v>
      </c>
      <c r="P641" s="37">
        <f t="shared" si="32"/>
        <v>0</v>
      </c>
      <c r="Q641" s="7"/>
    </row>
    <row r="642" spans="2:17" s="10" customFormat="1" ht="39.950000000000003" customHeight="1" x14ac:dyDescent="0.3">
      <c r="B642" s="31" t="s">
        <v>1300</v>
      </c>
      <c r="C642" s="38">
        <v>44865</v>
      </c>
      <c r="D642" s="70" t="s">
        <v>1301</v>
      </c>
      <c r="E642" s="33">
        <v>13</v>
      </c>
      <c r="F642" s="34">
        <v>4897</v>
      </c>
      <c r="G642" s="35">
        <f t="shared" si="30"/>
        <v>63661</v>
      </c>
      <c r="H642" s="59"/>
      <c r="I642" s="40"/>
      <c r="J642" s="56"/>
      <c r="K642" s="56">
        <f>+J642*I642</f>
        <v>0</v>
      </c>
      <c r="L642" s="55"/>
      <c r="M642" s="36">
        <f t="shared" si="31"/>
        <v>13</v>
      </c>
      <c r="N642" s="58" t="s">
        <v>1302</v>
      </c>
      <c r="O642" s="55" t="s">
        <v>88</v>
      </c>
      <c r="P642" s="37">
        <f t="shared" si="32"/>
        <v>63661</v>
      </c>
      <c r="Q642" s="7"/>
    </row>
    <row r="643" spans="2:17" s="10" customFormat="1" ht="39.950000000000003" customHeight="1" x14ac:dyDescent="0.3">
      <c r="B643" s="31" t="s">
        <v>1303</v>
      </c>
      <c r="C643" s="38">
        <v>45042</v>
      </c>
      <c r="D643" s="71" t="s">
        <v>1304</v>
      </c>
      <c r="E643" s="33">
        <v>4</v>
      </c>
      <c r="F643" s="34">
        <v>4917.0600000000004</v>
      </c>
      <c r="G643" s="35">
        <f t="shared" si="30"/>
        <v>19668.240000000002</v>
      </c>
      <c r="H643" s="59">
        <v>45209</v>
      </c>
      <c r="I643" s="40">
        <v>4</v>
      </c>
      <c r="J643" s="62">
        <v>7198</v>
      </c>
      <c r="K643" s="56">
        <f>+J643*I643</f>
        <v>28792</v>
      </c>
      <c r="L643" s="55"/>
      <c r="M643" s="36">
        <f t="shared" si="31"/>
        <v>8</v>
      </c>
      <c r="N643" s="58"/>
      <c r="O643" s="55" t="s">
        <v>88</v>
      </c>
      <c r="P643" s="37">
        <f t="shared" si="32"/>
        <v>39336.480000000003</v>
      </c>
      <c r="Q643" s="7"/>
    </row>
    <row r="644" spans="2:17" s="10" customFormat="1" ht="39.950000000000003" customHeight="1" x14ac:dyDescent="0.3">
      <c r="B644" s="31" t="s">
        <v>1305</v>
      </c>
      <c r="C644" s="38">
        <v>45209</v>
      </c>
      <c r="D644" s="71" t="s">
        <v>1306</v>
      </c>
      <c r="E644" s="33">
        <v>0</v>
      </c>
      <c r="F644" s="34">
        <v>7930.01</v>
      </c>
      <c r="G644" s="35">
        <f t="shared" si="30"/>
        <v>0</v>
      </c>
      <c r="H644" s="59"/>
      <c r="I644" s="40"/>
      <c r="J644" s="62"/>
      <c r="K644" s="56"/>
      <c r="L644" s="55"/>
      <c r="M644" s="36">
        <f t="shared" si="31"/>
        <v>0</v>
      </c>
      <c r="N644" s="58"/>
      <c r="O644" s="55"/>
      <c r="P644" s="37">
        <f t="shared" si="32"/>
        <v>0</v>
      </c>
      <c r="Q644" s="7"/>
    </row>
    <row r="645" spans="2:17" s="10" customFormat="1" ht="39.950000000000003" customHeight="1" x14ac:dyDescent="0.3">
      <c r="B645" s="31" t="s">
        <v>1307</v>
      </c>
      <c r="C645" s="38">
        <v>45209</v>
      </c>
      <c r="D645" s="71" t="s">
        <v>1308</v>
      </c>
      <c r="E645" s="33">
        <v>0</v>
      </c>
      <c r="F645" s="34">
        <v>10565.96</v>
      </c>
      <c r="G645" s="35">
        <f t="shared" si="30"/>
        <v>0</v>
      </c>
      <c r="H645" s="63"/>
      <c r="I645" s="40"/>
      <c r="J645" s="62"/>
      <c r="K645" s="56"/>
      <c r="L645" s="55"/>
      <c r="M645" s="36">
        <f t="shared" si="31"/>
        <v>0</v>
      </c>
      <c r="N645" s="58"/>
      <c r="O645" s="55"/>
      <c r="P645" s="37">
        <f t="shared" si="32"/>
        <v>0</v>
      </c>
      <c r="Q645" s="7"/>
    </row>
    <row r="646" spans="2:17" s="10" customFormat="1" ht="39.950000000000003" customHeight="1" x14ac:dyDescent="0.3">
      <c r="B646" s="31" t="s">
        <v>1309</v>
      </c>
      <c r="C646" s="38">
        <v>45209</v>
      </c>
      <c r="D646" s="71" t="s">
        <v>1310</v>
      </c>
      <c r="E646" s="33">
        <v>0</v>
      </c>
      <c r="F646" s="34">
        <v>10565.96</v>
      </c>
      <c r="G646" s="35">
        <f t="shared" si="30"/>
        <v>0</v>
      </c>
      <c r="H646" s="63"/>
      <c r="I646" s="40"/>
      <c r="J646" s="62"/>
      <c r="K646" s="56"/>
      <c r="L646" s="55"/>
      <c r="M646" s="36">
        <f t="shared" si="31"/>
        <v>0</v>
      </c>
      <c r="N646" s="58"/>
      <c r="O646" s="55"/>
      <c r="P646" s="37">
        <f t="shared" si="32"/>
        <v>0</v>
      </c>
      <c r="Q646" s="7"/>
    </row>
    <row r="647" spans="2:17" s="10" customFormat="1" ht="39.950000000000003" customHeight="1" x14ac:dyDescent="0.3">
      <c r="B647" s="31" t="s">
        <v>1311</v>
      </c>
      <c r="C647" s="38">
        <v>45209</v>
      </c>
      <c r="D647" s="71" t="s">
        <v>1312</v>
      </c>
      <c r="E647" s="33">
        <v>0</v>
      </c>
      <c r="F647" s="34">
        <v>10565.96</v>
      </c>
      <c r="G647" s="35">
        <f t="shared" si="30"/>
        <v>0</v>
      </c>
      <c r="H647" s="63"/>
      <c r="I647" s="40"/>
      <c r="J647" s="62"/>
      <c r="K647" s="56"/>
      <c r="L647" s="55"/>
      <c r="M647" s="36">
        <f t="shared" si="31"/>
        <v>0</v>
      </c>
      <c r="N647" s="58"/>
      <c r="O647" s="55"/>
      <c r="P647" s="37">
        <f t="shared" si="32"/>
        <v>0</v>
      </c>
      <c r="Q647" s="7"/>
    </row>
    <row r="648" spans="2:17" s="10" customFormat="1" ht="39.950000000000003" customHeight="1" x14ac:dyDescent="0.3">
      <c r="B648" s="31" t="s">
        <v>1313</v>
      </c>
      <c r="C648" s="38">
        <v>44865</v>
      </c>
      <c r="D648" s="70" t="s">
        <v>1314</v>
      </c>
      <c r="E648" s="33">
        <v>3</v>
      </c>
      <c r="F648" s="34">
        <v>7729</v>
      </c>
      <c r="G648" s="35">
        <f t="shared" si="30"/>
        <v>23187</v>
      </c>
      <c r="H648" s="63"/>
      <c r="I648" s="40"/>
      <c r="J648" s="56"/>
      <c r="K648" s="37">
        <f>+J648*I648</f>
        <v>0</v>
      </c>
      <c r="L648" s="55"/>
      <c r="M648" s="36">
        <f t="shared" si="31"/>
        <v>3</v>
      </c>
      <c r="N648" s="58" t="s">
        <v>1302</v>
      </c>
      <c r="O648" s="55" t="s">
        <v>88</v>
      </c>
      <c r="P648" s="37">
        <f t="shared" si="32"/>
        <v>23187</v>
      </c>
      <c r="Q648" s="7"/>
    </row>
    <row r="649" spans="2:17" s="10" customFormat="1" ht="39.950000000000003" customHeight="1" x14ac:dyDescent="0.3">
      <c r="B649" s="31" t="s">
        <v>1315</v>
      </c>
      <c r="C649" s="38">
        <v>44852</v>
      </c>
      <c r="D649" s="70" t="s">
        <v>1316</v>
      </c>
      <c r="E649" s="33">
        <v>4</v>
      </c>
      <c r="F649" s="34">
        <v>5442.16</v>
      </c>
      <c r="G649" s="35">
        <f t="shared" ref="G649:G713" si="33">E649*F649</f>
        <v>21768.639999999999</v>
      </c>
      <c r="H649" s="63"/>
      <c r="I649" s="40"/>
      <c r="J649" s="56"/>
      <c r="K649" s="37">
        <f>+J649*I649</f>
        <v>0</v>
      </c>
      <c r="L649" s="55"/>
      <c r="M649" s="36">
        <f t="shared" ref="M649:M713" si="34">+E649+I649-L649</f>
        <v>4</v>
      </c>
      <c r="N649" s="58" t="s">
        <v>180</v>
      </c>
      <c r="O649" s="55" t="s">
        <v>88</v>
      </c>
      <c r="P649" s="37">
        <f t="shared" ref="P649:P682" si="35">+F649*M649</f>
        <v>21768.639999999999</v>
      </c>
      <c r="Q649" s="7"/>
    </row>
    <row r="650" spans="2:17" s="10" customFormat="1" ht="39.950000000000003" customHeight="1" x14ac:dyDescent="0.3">
      <c r="B650" s="31" t="s">
        <v>1317</v>
      </c>
      <c r="C650" s="38">
        <v>44852</v>
      </c>
      <c r="D650" s="70" t="s">
        <v>1318</v>
      </c>
      <c r="E650" s="33">
        <v>1</v>
      </c>
      <c r="F650" s="34">
        <v>5330</v>
      </c>
      <c r="G650" s="35">
        <f t="shared" si="33"/>
        <v>5330</v>
      </c>
      <c r="H650" s="39"/>
      <c r="I650" s="40"/>
      <c r="J650" s="56"/>
      <c r="K650" s="37">
        <f>+J650*I650</f>
        <v>0</v>
      </c>
      <c r="L650" s="55">
        <v>1</v>
      </c>
      <c r="M650" s="36">
        <f t="shared" si="34"/>
        <v>0</v>
      </c>
      <c r="N650" s="58" t="s">
        <v>180</v>
      </c>
      <c r="O650" s="55" t="s">
        <v>88</v>
      </c>
      <c r="P650" s="37">
        <f t="shared" si="35"/>
        <v>0</v>
      </c>
      <c r="Q650" s="7"/>
    </row>
    <row r="651" spans="2:17" s="10" customFormat="1" ht="39.950000000000003" customHeight="1" x14ac:dyDescent="0.3">
      <c r="B651" s="31" t="s">
        <v>1319</v>
      </c>
      <c r="C651" s="38">
        <v>44865</v>
      </c>
      <c r="D651" s="70" t="s">
        <v>1320</v>
      </c>
      <c r="E651" s="33">
        <v>11</v>
      </c>
      <c r="F651" s="34">
        <v>8720.2000000000007</v>
      </c>
      <c r="G651" s="35">
        <f t="shared" si="33"/>
        <v>95922.200000000012</v>
      </c>
      <c r="H651" s="63"/>
      <c r="I651" s="40"/>
      <c r="J651" s="56"/>
      <c r="K651" s="37">
        <f>+J651*I651</f>
        <v>0</v>
      </c>
      <c r="L651" s="55"/>
      <c r="M651" s="36">
        <f t="shared" si="34"/>
        <v>11</v>
      </c>
      <c r="N651" s="58" t="s">
        <v>1302</v>
      </c>
      <c r="O651" s="55" t="s">
        <v>88</v>
      </c>
      <c r="P651" s="37">
        <f t="shared" si="35"/>
        <v>95922.200000000012</v>
      </c>
      <c r="Q651" s="7"/>
    </row>
    <row r="652" spans="2:17" s="10" customFormat="1" ht="39.950000000000003" customHeight="1" x14ac:dyDescent="0.3">
      <c r="B652" s="31" t="s">
        <v>1321</v>
      </c>
      <c r="C652" s="32" t="s">
        <v>12</v>
      </c>
      <c r="D652" s="70" t="s">
        <v>1322</v>
      </c>
      <c r="E652" s="33">
        <v>2</v>
      </c>
      <c r="F652" s="34"/>
      <c r="G652" s="35">
        <f t="shared" si="33"/>
        <v>0</v>
      </c>
      <c r="H652" s="55"/>
      <c r="I652" s="40"/>
      <c r="J652" s="56"/>
      <c r="K652" s="36"/>
      <c r="L652" s="55"/>
      <c r="M652" s="36">
        <f t="shared" si="34"/>
        <v>2</v>
      </c>
      <c r="N652" s="55"/>
      <c r="O652" s="55" t="s">
        <v>1193</v>
      </c>
      <c r="P652" s="37">
        <f t="shared" si="35"/>
        <v>0</v>
      </c>
      <c r="Q652" s="7"/>
    </row>
    <row r="653" spans="2:17" s="10" customFormat="1" ht="39.950000000000003" customHeight="1" x14ac:dyDescent="0.3">
      <c r="B653" s="31" t="s">
        <v>1323</v>
      </c>
      <c r="C653" s="32" t="s">
        <v>12</v>
      </c>
      <c r="D653" s="70" t="s">
        <v>1324</v>
      </c>
      <c r="E653" s="33">
        <v>1</v>
      </c>
      <c r="F653" s="34"/>
      <c r="G653" s="35">
        <f t="shared" si="33"/>
        <v>0</v>
      </c>
      <c r="H653" s="55"/>
      <c r="I653" s="40"/>
      <c r="J653" s="56"/>
      <c r="K653" s="36"/>
      <c r="L653" s="55"/>
      <c r="M653" s="36">
        <f t="shared" si="34"/>
        <v>1</v>
      </c>
      <c r="N653" s="55"/>
      <c r="O653" s="55" t="s">
        <v>1193</v>
      </c>
      <c r="P653" s="37">
        <f t="shared" si="35"/>
        <v>0</v>
      </c>
      <c r="Q653" s="7"/>
    </row>
    <row r="654" spans="2:17" s="10" customFormat="1" ht="39.950000000000003" customHeight="1" x14ac:dyDescent="0.3">
      <c r="B654" s="31" t="s">
        <v>1325</v>
      </c>
      <c r="C654" s="32" t="s">
        <v>12</v>
      </c>
      <c r="D654" s="70" t="s">
        <v>1326</v>
      </c>
      <c r="E654" s="33">
        <v>3</v>
      </c>
      <c r="F654" s="34"/>
      <c r="G654" s="35">
        <f t="shared" si="33"/>
        <v>0</v>
      </c>
      <c r="H654" s="55"/>
      <c r="I654" s="40"/>
      <c r="J654" s="56"/>
      <c r="K654" s="36"/>
      <c r="L654" s="55"/>
      <c r="M654" s="36">
        <f t="shared" si="34"/>
        <v>3</v>
      </c>
      <c r="N654" s="55"/>
      <c r="O654" s="55" t="s">
        <v>1193</v>
      </c>
      <c r="P654" s="37">
        <f t="shared" si="35"/>
        <v>0</v>
      </c>
      <c r="Q654" s="7"/>
    </row>
    <row r="655" spans="2:17" s="10" customFormat="1" ht="39.950000000000003" customHeight="1" x14ac:dyDescent="0.3">
      <c r="B655" s="31" t="s">
        <v>1327</v>
      </c>
      <c r="C655" s="32" t="s">
        <v>12</v>
      </c>
      <c r="D655" s="70" t="s">
        <v>1328</v>
      </c>
      <c r="E655" s="33">
        <v>3</v>
      </c>
      <c r="F655" s="34"/>
      <c r="G655" s="35">
        <f t="shared" si="33"/>
        <v>0</v>
      </c>
      <c r="H655" s="55"/>
      <c r="I655" s="40"/>
      <c r="J655" s="56"/>
      <c r="K655" s="36"/>
      <c r="L655" s="55"/>
      <c r="M655" s="36">
        <f t="shared" si="34"/>
        <v>3</v>
      </c>
      <c r="N655" s="55"/>
      <c r="O655" s="55" t="s">
        <v>1193</v>
      </c>
      <c r="P655" s="37">
        <f t="shared" si="35"/>
        <v>0</v>
      </c>
      <c r="Q655" s="7"/>
    </row>
    <row r="656" spans="2:17" s="10" customFormat="1" ht="39.950000000000003" customHeight="1" x14ac:dyDescent="0.3">
      <c r="B656" s="31" t="s">
        <v>1329</v>
      </c>
      <c r="C656" s="32" t="s">
        <v>12</v>
      </c>
      <c r="D656" s="70" t="s">
        <v>1330</v>
      </c>
      <c r="E656" s="33">
        <v>1</v>
      </c>
      <c r="F656" s="34"/>
      <c r="G656" s="35">
        <f t="shared" si="33"/>
        <v>0</v>
      </c>
      <c r="H656" s="55"/>
      <c r="I656" s="40"/>
      <c r="J656" s="56"/>
      <c r="K656" s="36"/>
      <c r="L656" s="55"/>
      <c r="M656" s="36">
        <f t="shared" si="34"/>
        <v>1</v>
      </c>
      <c r="N656" s="55"/>
      <c r="O656" s="55" t="s">
        <v>1193</v>
      </c>
      <c r="P656" s="37">
        <f t="shared" si="35"/>
        <v>0</v>
      </c>
      <c r="Q656" s="7"/>
    </row>
    <row r="657" spans="2:17" s="10" customFormat="1" ht="39.950000000000003" customHeight="1" x14ac:dyDescent="0.3">
      <c r="B657" s="31" t="s">
        <v>1331</v>
      </c>
      <c r="C657" s="38">
        <v>45042</v>
      </c>
      <c r="D657" s="71" t="s">
        <v>1332</v>
      </c>
      <c r="E657" s="33">
        <v>4</v>
      </c>
      <c r="F657" s="34">
        <v>4917.0600000000004</v>
      </c>
      <c r="G657" s="35">
        <f t="shared" si="33"/>
        <v>19668.240000000002</v>
      </c>
      <c r="H657" s="59">
        <v>45209</v>
      </c>
      <c r="I657" s="40">
        <v>4</v>
      </c>
      <c r="J657" s="62">
        <v>7198</v>
      </c>
      <c r="K657" s="37">
        <f>+J657*I657</f>
        <v>28792</v>
      </c>
      <c r="L657" s="55"/>
      <c r="M657" s="36">
        <f t="shared" si="34"/>
        <v>8</v>
      </c>
      <c r="N657" s="58"/>
      <c r="O657" s="55" t="s">
        <v>88</v>
      </c>
      <c r="P657" s="37">
        <f t="shared" si="35"/>
        <v>39336.480000000003</v>
      </c>
      <c r="Q657" s="7"/>
    </row>
    <row r="658" spans="2:17" s="10" customFormat="1" ht="39.950000000000003" customHeight="1" x14ac:dyDescent="0.3">
      <c r="B658" s="31" t="s">
        <v>1333</v>
      </c>
      <c r="C658" s="38">
        <v>45042</v>
      </c>
      <c r="D658" s="71" t="s">
        <v>1334</v>
      </c>
      <c r="E658" s="33">
        <v>4</v>
      </c>
      <c r="F658" s="34">
        <v>4204</v>
      </c>
      <c r="G658" s="35">
        <f t="shared" si="33"/>
        <v>16816</v>
      </c>
      <c r="H658" s="59">
        <v>45209</v>
      </c>
      <c r="I658" s="40">
        <v>4</v>
      </c>
      <c r="J658" s="62">
        <v>6594.01</v>
      </c>
      <c r="K658" s="37">
        <f>+J658*I658</f>
        <v>26376.04</v>
      </c>
      <c r="L658" s="55"/>
      <c r="M658" s="36">
        <f t="shared" si="34"/>
        <v>8</v>
      </c>
      <c r="N658" s="58"/>
      <c r="O658" s="55" t="s">
        <v>88</v>
      </c>
      <c r="P658" s="37">
        <f t="shared" si="35"/>
        <v>33632</v>
      </c>
      <c r="Q658" s="7"/>
    </row>
    <row r="659" spans="2:17" s="10" customFormat="1" ht="39.950000000000003" customHeight="1" x14ac:dyDescent="0.3">
      <c r="B659" s="31" t="s">
        <v>1335</v>
      </c>
      <c r="C659" s="32" t="s">
        <v>12</v>
      </c>
      <c r="D659" s="70" t="s">
        <v>1336</v>
      </c>
      <c r="E659" s="33">
        <v>3</v>
      </c>
      <c r="F659" s="34"/>
      <c r="G659" s="35">
        <f t="shared" si="33"/>
        <v>0</v>
      </c>
      <c r="H659" s="55"/>
      <c r="I659" s="40"/>
      <c r="J659" s="56"/>
      <c r="K659" s="36"/>
      <c r="L659" s="55"/>
      <c r="M659" s="36">
        <f t="shared" si="34"/>
        <v>3</v>
      </c>
      <c r="N659" s="55"/>
      <c r="O659" s="55" t="s">
        <v>1193</v>
      </c>
      <c r="P659" s="37">
        <f t="shared" si="35"/>
        <v>0</v>
      </c>
      <c r="Q659" s="7"/>
    </row>
    <row r="660" spans="2:17" s="10" customFormat="1" ht="39.950000000000003" customHeight="1" x14ac:dyDescent="0.3">
      <c r="B660" s="31" t="s">
        <v>1337</v>
      </c>
      <c r="C660" s="38">
        <v>45042</v>
      </c>
      <c r="D660" s="71" t="s">
        <v>1338</v>
      </c>
      <c r="E660" s="33">
        <v>4</v>
      </c>
      <c r="F660" s="34">
        <v>4917.0600000000004</v>
      </c>
      <c r="G660" s="35">
        <f t="shared" si="33"/>
        <v>19668.240000000002</v>
      </c>
      <c r="H660" s="59">
        <v>45209</v>
      </c>
      <c r="I660" s="40">
        <v>4</v>
      </c>
      <c r="J660" s="62">
        <v>7198</v>
      </c>
      <c r="K660" s="37">
        <f>+J660*I660</f>
        <v>28792</v>
      </c>
      <c r="L660" s="55"/>
      <c r="M660" s="36">
        <f t="shared" si="34"/>
        <v>8</v>
      </c>
      <c r="N660" s="58"/>
      <c r="O660" s="55" t="s">
        <v>88</v>
      </c>
      <c r="P660" s="37">
        <f t="shared" si="35"/>
        <v>39336.480000000003</v>
      </c>
      <c r="Q660" s="7"/>
    </row>
    <row r="661" spans="2:17" s="10" customFormat="1" ht="39.950000000000003" customHeight="1" x14ac:dyDescent="0.3">
      <c r="B661" s="31" t="s">
        <v>1339</v>
      </c>
      <c r="C661" s="32" t="s">
        <v>12</v>
      </c>
      <c r="D661" s="70" t="s">
        <v>1340</v>
      </c>
      <c r="E661" s="33">
        <v>0</v>
      </c>
      <c r="F661" s="34"/>
      <c r="G661" s="35">
        <f t="shared" si="33"/>
        <v>0</v>
      </c>
      <c r="H661" s="55"/>
      <c r="I661" s="40"/>
      <c r="J661" s="56"/>
      <c r="K661" s="36"/>
      <c r="L661" s="55"/>
      <c r="M661" s="36">
        <f t="shared" si="34"/>
        <v>0</v>
      </c>
      <c r="N661" s="55"/>
      <c r="O661" s="55" t="s">
        <v>14</v>
      </c>
      <c r="P661" s="37">
        <f t="shared" si="35"/>
        <v>0</v>
      </c>
      <c r="Q661" s="7"/>
    </row>
    <row r="662" spans="2:17" s="10" customFormat="1" ht="39.950000000000003" customHeight="1" x14ac:dyDescent="0.3">
      <c r="B662" s="31" t="s">
        <v>1341</v>
      </c>
      <c r="C662" s="38" t="s">
        <v>12</v>
      </c>
      <c r="D662" s="71" t="s">
        <v>1342</v>
      </c>
      <c r="E662" s="33">
        <v>204</v>
      </c>
      <c r="F662" s="34"/>
      <c r="G662" s="35">
        <f t="shared" si="33"/>
        <v>0</v>
      </c>
      <c r="H662" s="59"/>
      <c r="I662" s="40"/>
      <c r="J662" s="62"/>
      <c r="K662" s="37"/>
      <c r="L662" s="55"/>
      <c r="M662" s="36">
        <f t="shared" si="34"/>
        <v>204</v>
      </c>
      <c r="N662" s="58"/>
      <c r="O662" s="36"/>
      <c r="P662" s="37">
        <f t="shared" si="35"/>
        <v>0</v>
      </c>
      <c r="Q662" s="7"/>
    </row>
    <row r="663" spans="2:17" s="10" customFormat="1" ht="39.950000000000003" customHeight="1" x14ac:dyDescent="0.3">
      <c r="B663" s="31" t="s">
        <v>1343</v>
      </c>
      <c r="C663" s="32" t="s">
        <v>12</v>
      </c>
      <c r="D663" s="70" t="s">
        <v>1344</v>
      </c>
      <c r="E663" s="33">
        <v>0</v>
      </c>
      <c r="F663" s="34"/>
      <c r="G663" s="35">
        <f t="shared" si="33"/>
        <v>0</v>
      </c>
      <c r="H663" s="59"/>
      <c r="I663" s="40"/>
      <c r="J663" s="56"/>
      <c r="K663" s="48"/>
      <c r="L663" s="60"/>
      <c r="M663" s="36">
        <f t="shared" si="34"/>
        <v>0</v>
      </c>
      <c r="N663" s="55"/>
      <c r="O663" s="36" t="s">
        <v>14</v>
      </c>
      <c r="P663" s="37">
        <f t="shared" si="35"/>
        <v>0</v>
      </c>
      <c r="Q663" s="7"/>
    </row>
    <row r="664" spans="2:17" s="10" customFormat="1" ht="39.950000000000003" customHeight="1" x14ac:dyDescent="0.3">
      <c r="B664" s="31" t="s">
        <v>1345</v>
      </c>
      <c r="C664" s="38">
        <v>44851</v>
      </c>
      <c r="D664" s="70" t="s">
        <v>1346</v>
      </c>
      <c r="E664" s="33">
        <v>10</v>
      </c>
      <c r="F664" s="34">
        <v>1177.05</v>
      </c>
      <c r="G664" s="35">
        <f t="shared" si="33"/>
        <v>11770.5</v>
      </c>
      <c r="H664" s="59"/>
      <c r="I664" s="40"/>
      <c r="J664" s="56"/>
      <c r="K664" s="37">
        <f>+I664*J664</f>
        <v>0</v>
      </c>
      <c r="L664" s="55"/>
      <c r="M664" s="36">
        <f t="shared" si="34"/>
        <v>10</v>
      </c>
      <c r="N664" s="58"/>
      <c r="O664" s="55"/>
      <c r="P664" s="37">
        <f t="shared" si="35"/>
        <v>11770.5</v>
      </c>
      <c r="Q664" s="7"/>
    </row>
    <row r="665" spans="2:17" s="10" customFormat="1" ht="39.950000000000003" customHeight="1" x14ac:dyDescent="0.3">
      <c r="B665" s="31" t="s">
        <v>1347</v>
      </c>
      <c r="C665" s="32">
        <v>45020</v>
      </c>
      <c r="D665" s="70" t="s">
        <v>1348</v>
      </c>
      <c r="E665" s="44">
        <v>0</v>
      </c>
      <c r="F665" s="34"/>
      <c r="G665" s="35">
        <f t="shared" si="33"/>
        <v>0</v>
      </c>
      <c r="H665" s="59"/>
      <c r="I665" s="40"/>
      <c r="J665" s="56"/>
      <c r="K665" s="37">
        <f>+J665*I665</f>
        <v>0</v>
      </c>
      <c r="L665" s="55"/>
      <c r="M665" s="36">
        <f t="shared" si="34"/>
        <v>0</v>
      </c>
      <c r="N665" s="58" t="s">
        <v>1257</v>
      </c>
      <c r="O665" s="36" t="s">
        <v>14</v>
      </c>
      <c r="P665" s="37">
        <f t="shared" si="35"/>
        <v>0</v>
      </c>
      <c r="Q665" s="7"/>
    </row>
    <row r="666" spans="2:17" s="10" customFormat="1" ht="39.950000000000003" customHeight="1" x14ac:dyDescent="0.3">
      <c r="B666" s="31" t="s">
        <v>1349</v>
      </c>
      <c r="C666" s="32">
        <v>45016</v>
      </c>
      <c r="D666" s="70" t="s">
        <v>1350</v>
      </c>
      <c r="E666" s="33">
        <v>0</v>
      </c>
      <c r="F666" s="34">
        <v>55.61</v>
      </c>
      <c r="G666" s="35">
        <f t="shared" si="33"/>
        <v>0</v>
      </c>
      <c r="H666" s="64"/>
      <c r="I666" s="40"/>
      <c r="J666" s="62"/>
      <c r="K666" s="37">
        <f>+J666*I666</f>
        <v>0</v>
      </c>
      <c r="L666" s="55"/>
      <c r="M666" s="36">
        <f t="shared" si="34"/>
        <v>0</v>
      </c>
      <c r="N666" s="58"/>
      <c r="O666" s="55" t="s">
        <v>23</v>
      </c>
      <c r="P666" s="37">
        <f t="shared" si="35"/>
        <v>0</v>
      </c>
      <c r="Q666" s="7"/>
    </row>
    <row r="667" spans="2:17" s="10" customFormat="1" ht="39.950000000000003" customHeight="1" x14ac:dyDescent="0.3">
      <c r="B667" s="31" t="s">
        <v>1351</v>
      </c>
      <c r="C667" s="50" t="s">
        <v>12</v>
      </c>
      <c r="D667" s="70" t="s">
        <v>1352</v>
      </c>
      <c r="E667" s="33">
        <v>1</v>
      </c>
      <c r="F667" s="34">
        <v>60</v>
      </c>
      <c r="G667" s="35">
        <f t="shared" si="33"/>
        <v>60</v>
      </c>
      <c r="H667" s="55"/>
      <c r="I667" s="40"/>
      <c r="J667" s="56"/>
      <c r="K667" s="36"/>
      <c r="L667" s="55"/>
      <c r="M667" s="36">
        <f t="shared" si="34"/>
        <v>1</v>
      </c>
      <c r="N667" s="55"/>
      <c r="O667" s="36" t="s">
        <v>14</v>
      </c>
      <c r="P667" s="37">
        <f t="shared" si="35"/>
        <v>60</v>
      </c>
      <c r="Q667" s="7"/>
    </row>
    <row r="668" spans="2:17" s="10" customFormat="1" ht="39.950000000000003" customHeight="1" x14ac:dyDescent="0.3">
      <c r="B668" s="31" t="s">
        <v>1353</v>
      </c>
      <c r="C668" s="50" t="s">
        <v>12</v>
      </c>
      <c r="D668" s="70" t="s">
        <v>1354</v>
      </c>
      <c r="E668" s="33">
        <v>3</v>
      </c>
      <c r="F668" s="34">
        <v>645.01</v>
      </c>
      <c r="G668" s="35">
        <f t="shared" si="33"/>
        <v>1935.03</v>
      </c>
      <c r="H668" s="55"/>
      <c r="I668" s="40"/>
      <c r="J668" s="56"/>
      <c r="K668" s="36"/>
      <c r="L668" s="55"/>
      <c r="M668" s="36">
        <f t="shared" si="34"/>
        <v>3</v>
      </c>
      <c r="N668" s="55"/>
      <c r="O668" s="36" t="s">
        <v>14</v>
      </c>
      <c r="P668" s="37">
        <f t="shared" si="35"/>
        <v>1935.03</v>
      </c>
      <c r="Q668" s="7"/>
    </row>
    <row r="669" spans="2:17" s="10" customFormat="1" ht="39.950000000000003" customHeight="1" x14ac:dyDescent="0.3">
      <c r="B669" s="31" t="s">
        <v>1355</v>
      </c>
      <c r="C669" s="50" t="s">
        <v>12</v>
      </c>
      <c r="D669" s="70" t="s">
        <v>1356</v>
      </c>
      <c r="E669" s="33">
        <v>2</v>
      </c>
      <c r="F669" s="34">
        <v>1310.6600000000001</v>
      </c>
      <c r="G669" s="35">
        <f t="shared" si="33"/>
        <v>2621.3200000000002</v>
      </c>
      <c r="H669" s="55"/>
      <c r="I669" s="40"/>
      <c r="J669" s="56"/>
      <c r="K669" s="36"/>
      <c r="L669" s="55"/>
      <c r="M669" s="36">
        <f t="shared" si="34"/>
        <v>2</v>
      </c>
      <c r="N669" s="55"/>
      <c r="O669" s="36" t="s">
        <v>14</v>
      </c>
      <c r="P669" s="37">
        <f t="shared" si="35"/>
        <v>2621.3200000000002</v>
      </c>
      <c r="Q669" s="7"/>
    </row>
    <row r="670" spans="2:17" s="10" customFormat="1" ht="39.950000000000003" customHeight="1" x14ac:dyDescent="0.3">
      <c r="B670" s="31" t="s">
        <v>1357</v>
      </c>
      <c r="C670" s="32" t="s">
        <v>12</v>
      </c>
      <c r="D670" s="70" t="s">
        <v>1358</v>
      </c>
      <c r="E670" s="33">
        <v>0</v>
      </c>
      <c r="F670" s="34"/>
      <c r="G670" s="35">
        <f t="shared" si="33"/>
        <v>0</v>
      </c>
      <c r="H670" s="59"/>
      <c r="I670" s="40"/>
      <c r="J670" s="62"/>
      <c r="K670" s="37"/>
      <c r="L670" s="55"/>
      <c r="M670" s="36">
        <f t="shared" si="34"/>
        <v>0</v>
      </c>
      <c r="N670" s="58"/>
      <c r="O670" s="36" t="s">
        <v>14</v>
      </c>
      <c r="P670" s="37">
        <f t="shared" si="35"/>
        <v>0</v>
      </c>
      <c r="Q670" s="7"/>
    </row>
    <row r="671" spans="2:17" s="10" customFormat="1" ht="39.950000000000003" customHeight="1" x14ac:dyDescent="0.3">
      <c r="B671" s="31" t="s">
        <v>1359</v>
      </c>
      <c r="C671" s="32">
        <v>44193</v>
      </c>
      <c r="D671" s="70" t="s">
        <v>1360</v>
      </c>
      <c r="E671" s="33">
        <v>9</v>
      </c>
      <c r="F671" s="34">
        <v>30</v>
      </c>
      <c r="G671" s="35">
        <f t="shared" si="33"/>
        <v>270</v>
      </c>
      <c r="H671" s="55"/>
      <c r="I671" s="40"/>
      <c r="J671" s="56"/>
      <c r="K671" s="36"/>
      <c r="L671" s="55"/>
      <c r="M671" s="36">
        <f t="shared" si="34"/>
        <v>9</v>
      </c>
      <c r="N671" s="55"/>
      <c r="O671" s="36" t="s">
        <v>23</v>
      </c>
      <c r="P671" s="37">
        <f t="shared" si="35"/>
        <v>270</v>
      </c>
      <c r="Q671" s="7"/>
    </row>
    <row r="672" spans="2:17" s="10" customFormat="1" ht="39.950000000000003" customHeight="1" x14ac:dyDescent="0.3">
      <c r="B672" s="31" t="s">
        <v>1361</v>
      </c>
      <c r="C672" s="50" t="s">
        <v>12</v>
      </c>
      <c r="D672" s="70" t="s">
        <v>1362</v>
      </c>
      <c r="E672" s="33">
        <v>8</v>
      </c>
      <c r="F672" s="34">
        <v>30</v>
      </c>
      <c r="G672" s="35">
        <f t="shared" si="33"/>
        <v>240</v>
      </c>
      <c r="H672" s="55"/>
      <c r="I672" s="40"/>
      <c r="J672" s="56"/>
      <c r="K672" s="36"/>
      <c r="L672" s="55"/>
      <c r="M672" s="36">
        <f t="shared" si="34"/>
        <v>8</v>
      </c>
      <c r="N672" s="55"/>
      <c r="O672" s="55" t="s">
        <v>14</v>
      </c>
      <c r="P672" s="37">
        <f t="shared" si="35"/>
        <v>240</v>
      </c>
      <c r="Q672" s="7"/>
    </row>
    <row r="673" spans="2:17" s="10" customFormat="1" ht="39.950000000000003" customHeight="1" x14ac:dyDescent="0.3">
      <c r="B673" s="31" t="s">
        <v>1363</v>
      </c>
      <c r="C673" s="32" t="s">
        <v>12</v>
      </c>
      <c r="D673" s="70" t="s">
        <v>1364</v>
      </c>
      <c r="E673" s="33">
        <v>1</v>
      </c>
      <c r="F673" s="34">
        <v>30</v>
      </c>
      <c r="G673" s="35">
        <f t="shared" si="33"/>
        <v>30</v>
      </c>
      <c r="H673" s="55"/>
      <c r="I673" s="40"/>
      <c r="J673" s="56"/>
      <c r="K673" s="36"/>
      <c r="L673" s="55"/>
      <c r="M673" s="36">
        <f t="shared" si="34"/>
        <v>1</v>
      </c>
      <c r="N673" s="55"/>
      <c r="O673" s="36" t="s">
        <v>14</v>
      </c>
      <c r="P673" s="37">
        <f t="shared" si="35"/>
        <v>30</v>
      </c>
      <c r="Q673" s="7"/>
    </row>
    <row r="674" spans="2:17" s="10" customFormat="1" ht="39.950000000000003" customHeight="1" x14ac:dyDescent="0.3">
      <c r="B674" s="31" t="s">
        <v>1365</v>
      </c>
      <c r="C674" s="32" t="s">
        <v>12</v>
      </c>
      <c r="D674" s="70" t="s">
        <v>1366</v>
      </c>
      <c r="E674" s="33">
        <v>10</v>
      </c>
      <c r="F674" s="34">
        <v>30</v>
      </c>
      <c r="G674" s="35">
        <f t="shared" si="33"/>
        <v>300</v>
      </c>
      <c r="H674" s="64"/>
      <c r="I674" s="40"/>
      <c r="J674" s="62"/>
      <c r="K674" s="56"/>
      <c r="L674" s="55"/>
      <c r="M674" s="36">
        <f t="shared" si="34"/>
        <v>10</v>
      </c>
      <c r="N674" s="58"/>
      <c r="O674" s="36" t="s">
        <v>14</v>
      </c>
      <c r="P674" s="37">
        <f t="shared" si="35"/>
        <v>300</v>
      </c>
      <c r="Q674" s="7"/>
    </row>
    <row r="675" spans="2:17" s="10" customFormat="1" ht="39.950000000000003" customHeight="1" x14ac:dyDescent="0.3">
      <c r="B675" s="31" t="s">
        <v>1367</v>
      </c>
      <c r="C675" s="32">
        <v>45016</v>
      </c>
      <c r="D675" s="70" t="s">
        <v>1368</v>
      </c>
      <c r="E675" s="33">
        <v>0</v>
      </c>
      <c r="F675" s="34">
        <v>35240.699999999997</v>
      </c>
      <c r="G675" s="35">
        <f t="shared" si="33"/>
        <v>0</v>
      </c>
      <c r="H675" s="64"/>
      <c r="I675" s="40"/>
      <c r="J675" s="62"/>
      <c r="K675" s="56">
        <f>+J675*I675</f>
        <v>0</v>
      </c>
      <c r="L675" s="55"/>
      <c r="M675" s="36">
        <f t="shared" si="34"/>
        <v>0</v>
      </c>
      <c r="N675" s="58"/>
      <c r="O675" s="55" t="s">
        <v>23</v>
      </c>
      <c r="P675" s="37">
        <f t="shared" si="35"/>
        <v>0</v>
      </c>
      <c r="Q675" s="7"/>
    </row>
    <row r="676" spans="2:17" s="10" customFormat="1" ht="39.950000000000003" customHeight="1" x14ac:dyDescent="0.3">
      <c r="B676" s="31" t="s">
        <v>1369</v>
      </c>
      <c r="C676" s="38">
        <v>44851</v>
      </c>
      <c r="D676" s="70" t="s">
        <v>1370</v>
      </c>
      <c r="E676" s="33">
        <v>0</v>
      </c>
      <c r="F676" s="34">
        <v>693.84</v>
      </c>
      <c r="G676" s="35">
        <f t="shared" si="33"/>
        <v>0</v>
      </c>
      <c r="H676" s="59"/>
      <c r="I676" s="40"/>
      <c r="J676" s="37"/>
      <c r="K676" s="56">
        <f>+I676*J676</f>
        <v>0</v>
      </c>
      <c r="L676" s="55"/>
      <c r="M676" s="36">
        <f t="shared" si="34"/>
        <v>0</v>
      </c>
      <c r="N676" s="58" t="s">
        <v>17</v>
      </c>
      <c r="O676" s="55" t="s">
        <v>23</v>
      </c>
      <c r="P676" s="37">
        <f t="shared" si="35"/>
        <v>0</v>
      </c>
      <c r="Q676" s="7"/>
    </row>
    <row r="677" spans="2:17" s="10" customFormat="1" ht="39.950000000000003" customHeight="1" x14ac:dyDescent="0.3">
      <c r="B677" s="31" t="s">
        <v>1371</v>
      </c>
      <c r="C677" s="38">
        <v>44851</v>
      </c>
      <c r="D677" s="70" t="s">
        <v>1372</v>
      </c>
      <c r="E677" s="33">
        <v>0</v>
      </c>
      <c r="F677" s="34">
        <v>1632.53</v>
      </c>
      <c r="G677" s="35">
        <f t="shared" si="33"/>
        <v>0</v>
      </c>
      <c r="H677" s="59"/>
      <c r="I677" s="40"/>
      <c r="J677" s="56"/>
      <c r="K677" s="56">
        <f>+I677*J677</f>
        <v>0</v>
      </c>
      <c r="L677" s="55"/>
      <c r="M677" s="36">
        <f t="shared" si="34"/>
        <v>0</v>
      </c>
      <c r="N677" s="58" t="s">
        <v>17</v>
      </c>
      <c r="O677" s="55" t="s">
        <v>23</v>
      </c>
      <c r="P677" s="37">
        <f t="shared" si="35"/>
        <v>0</v>
      </c>
      <c r="Q677" s="7"/>
    </row>
    <row r="678" spans="2:17" s="10" customFormat="1" ht="39.950000000000003" customHeight="1" x14ac:dyDescent="0.3">
      <c r="B678" s="31" t="s">
        <v>1373</v>
      </c>
      <c r="C678" s="38">
        <v>44851</v>
      </c>
      <c r="D678" s="70" t="s">
        <v>1374</v>
      </c>
      <c r="E678" s="33">
        <v>0</v>
      </c>
      <c r="F678" s="34">
        <v>3268.6</v>
      </c>
      <c r="G678" s="35">
        <f t="shared" si="33"/>
        <v>0</v>
      </c>
      <c r="H678" s="59"/>
      <c r="I678" s="40"/>
      <c r="J678" s="56"/>
      <c r="K678" s="56">
        <f>+I678*J678</f>
        <v>0</v>
      </c>
      <c r="L678" s="55"/>
      <c r="M678" s="36">
        <f t="shared" si="34"/>
        <v>0</v>
      </c>
      <c r="N678" s="58" t="s">
        <v>17</v>
      </c>
      <c r="O678" s="55" t="s">
        <v>23</v>
      </c>
      <c r="P678" s="37">
        <f t="shared" si="35"/>
        <v>0</v>
      </c>
      <c r="Q678" s="7"/>
    </row>
    <row r="679" spans="2:17" s="10" customFormat="1" ht="39.950000000000003" customHeight="1" x14ac:dyDescent="0.3">
      <c r="B679" s="31" t="s">
        <v>1375</v>
      </c>
      <c r="C679" s="38">
        <v>44903</v>
      </c>
      <c r="D679" s="70" t="s">
        <v>1376</v>
      </c>
      <c r="E679" s="33">
        <v>0</v>
      </c>
      <c r="F679" s="34">
        <v>129.85</v>
      </c>
      <c r="G679" s="35">
        <f t="shared" si="33"/>
        <v>0</v>
      </c>
      <c r="H679" s="59"/>
      <c r="I679" s="40"/>
      <c r="J679" s="56"/>
      <c r="K679" s="37">
        <f>+J679*I679</f>
        <v>0</v>
      </c>
      <c r="L679" s="55"/>
      <c r="M679" s="36">
        <f t="shared" si="34"/>
        <v>0</v>
      </c>
      <c r="N679" s="58" t="s">
        <v>17</v>
      </c>
      <c r="O679" s="55" t="s">
        <v>18</v>
      </c>
      <c r="P679" s="37">
        <f t="shared" si="35"/>
        <v>0</v>
      </c>
      <c r="Q679" s="7"/>
    </row>
    <row r="680" spans="2:17" s="10" customFormat="1" ht="39.950000000000003" customHeight="1" x14ac:dyDescent="0.3">
      <c r="B680" s="31" t="s">
        <v>1377</v>
      </c>
      <c r="C680" s="32">
        <v>45020</v>
      </c>
      <c r="D680" s="70" t="s">
        <v>1378</v>
      </c>
      <c r="E680" s="33">
        <v>0</v>
      </c>
      <c r="F680" s="34">
        <v>413</v>
      </c>
      <c r="G680" s="35">
        <f t="shared" si="33"/>
        <v>0</v>
      </c>
      <c r="H680" s="55"/>
      <c r="I680" s="65"/>
      <c r="J680" s="56"/>
      <c r="K680" s="55"/>
      <c r="L680" s="55"/>
      <c r="M680" s="36">
        <f t="shared" si="34"/>
        <v>0</v>
      </c>
      <c r="N680" s="55"/>
      <c r="O680" s="55" t="s">
        <v>23</v>
      </c>
      <c r="P680" s="37">
        <f t="shared" si="35"/>
        <v>0</v>
      </c>
      <c r="Q680" s="7"/>
    </row>
    <row r="681" spans="2:17" s="10" customFormat="1" ht="39.950000000000003" customHeight="1" x14ac:dyDescent="0.3">
      <c r="B681" s="31" t="s">
        <v>1379</v>
      </c>
      <c r="C681" s="32" t="s">
        <v>12</v>
      </c>
      <c r="D681" s="71" t="s">
        <v>1380</v>
      </c>
      <c r="E681" s="33">
        <v>1</v>
      </c>
      <c r="F681" s="34"/>
      <c r="G681" s="35">
        <f t="shared" si="33"/>
        <v>0</v>
      </c>
      <c r="H681" s="59"/>
      <c r="I681" s="65"/>
      <c r="J681" s="62"/>
      <c r="K681" s="56"/>
      <c r="L681" s="55"/>
      <c r="M681" s="36">
        <f t="shared" si="34"/>
        <v>1</v>
      </c>
      <c r="N681" s="58"/>
      <c r="O681" s="36" t="s">
        <v>14</v>
      </c>
      <c r="P681" s="37">
        <f t="shared" si="35"/>
        <v>0</v>
      </c>
      <c r="Q681" s="7"/>
    </row>
    <row r="682" spans="2:17" s="10" customFormat="1" ht="39.950000000000003" customHeight="1" x14ac:dyDescent="0.3">
      <c r="B682" s="31" t="s">
        <v>1381</v>
      </c>
      <c r="C682" s="32" t="s">
        <v>12</v>
      </c>
      <c r="D682" s="71" t="s">
        <v>1382</v>
      </c>
      <c r="E682" s="33">
        <v>2</v>
      </c>
      <c r="F682" s="34">
        <v>148.13</v>
      </c>
      <c r="G682" s="35">
        <f t="shared" si="33"/>
        <v>296.26</v>
      </c>
      <c r="H682" s="59"/>
      <c r="I682" s="65"/>
      <c r="J682" s="62"/>
      <c r="K682" s="56"/>
      <c r="L682" s="55"/>
      <c r="M682" s="36">
        <f t="shared" si="34"/>
        <v>2</v>
      </c>
      <c r="N682" s="58"/>
      <c r="O682" s="36" t="s">
        <v>14</v>
      </c>
      <c r="P682" s="37">
        <f t="shared" si="35"/>
        <v>296.26</v>
      </c>
      <c r="Q682" s="7"/>
    </row>
    <row r="683" spans="2:17" s="10" customFormat="1" ht="39.950000000000003" customHeight="1" x14ac:dyDescent="0.3">
      <c r="B683" s="31"/>
      <c r="C683" s="32"/>
      <c r="D683" s="71"/>
      <c r="E683" s="45"/>
      <c r="F683" s="46"/>
      <c r="G683" s="35"/>
      <c r="H683" s="55"/>
      <c r="I683" s="55"/>
      <c r="J683" s="56"/>
      <c r="K683" s="55"/>
      <c r="L683" s="55"/>
      <c r="M683" s="36"/>
      <c r="N683" s="55"/>
      <c r="O683" s="55"/>
      <c r="P683" s="56"/>
      <c r="Q683" s="7" t="str">
        <f t="shared" ref="Q683:Q684" si="36">UPPER(D683)</f>
        <v/>
      </c>
    </row>
    <row r="684" spans="2:17" s="10" customFormat="1" ht="39.950000000000003" customHeight="1" x14ac:dyDescent="0.3">
      <c r="B684" s="31"/>
      <c r="C684" s="32"/>
      <c r="D684" s="71"/>
      <c r="E684" s="33"/>
      <c r="F684" s="34"/>
      <c r="G684" s="66"/>
      <c r="H684" s="59"/>
      <c r="I684" s="61"/>
      <c r="J684" s="62"/>
      <c r="K684" s="56"/>
      <c r="L684" s="55"/>
      <c r="M684" s="36"/>
      <c r="N684" s="58"/>
      <c r="O684" s="55"/>
      <c r="P684" s="56"/>
      <c r="Q684" s="7" t="str">
        <f t="shared" si="36"/>
        <v/>
      </c>
    </row>
    <row r="685" spans="2:17" ht="39.950000000000003" customHeight="1" x14ac:dyDescent="0.3">
      <c r="B685" s="67" t="s">
        <v>1383</v>
      </c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68"/>
      <c r="P685" s="68">
        <f>SUM(P9:P684)</f>
        <v>3149818.15668</v>
      </c>
    </row>
    <row r="686" spans="2:17" s="26" customFormat="1" x14ac:dyDescent="0.3">
      <c r="B686" s="21"/>
      <c r="C686" s="21"/>
      <c r="D686" s="75"/>
      <c r="E686" s="22"/>
      <c r="F686" s="23"/>
      <c r="G686" s="24"/>
      <c r="H686" s="24"/>
      <c r="I686" s="24"/>
      <c r="J686" s="25"/>
      <c r="K686" s="24"/>
      <c r="L686" s="24"/>
      <c r="M686" s="24"/>
      <c r="N686" s="24"/>
      <c r="O686" s="24"/>
      <c r="P686" s="24"/>
    </row>
    <row r="687" spans="2:17" s="26" customFormat="1" x14ac:dyDescent="0.3">
      <c r="D687" s="76"/>
      <c r="E687" s="27"/>
      <c r="F687" s="23"/>
      <c r="G687" s="25"/>
      <c r="H687" s="24"/>
      <c r="I687" s="24"/>
      <c r="J687" s="25"/>
      <c r="K687" s="24"/>
      <c r="L687" s="24"/>
      <c r="M687" s="28"/>
      <c r="N687" s="24"/>
      <c r="O687" s="28"/>
      <c r="P687" s="29"/>
    </row>
    <row r="688" spans="2:17" customFormat="1" x14ac:dyDescent="0.3">
      <c r="B688" s="13" t="s">
        <v>1384</v>
      </c>
      <c r="C688" s="13"/>
      <c r="D688" s="77"/>
      <c r="E688" s="14"/>
      <c r="F688" s="17"/>
      <c r="G688" s="18"/>
      <c r="H688" s="18"/>
      <c r="I688" s="18"/>
      <c r="J688" s="19"/>
      <c r="K688" s="18"/>
      <c r="L688" s="18"/>
      <c r="M688" s="20"/>
      <c r="N688" s="18"/>
      <c r="O688" s="20"/>
      <c r="P688" s="20"/>
      <c r="Q688" s="13"/>
    </row>
    <row r="689" spans="2:17" customFormat="1" x14ac:dyDescent="0.3">
      <c r="B689" s="13"/>
      <c r="C689" s="13"/>
      <c r="D689" s="77"/>
      <c r="E689" s="14"/>
      <c r="F689" s="17"/>
      <c r="G689" s="18"/>
      <c r="H689" s="18"/>
      <c r="I689" s="18"/>
      <c r="J689" s="19"/>
      <c r="K689" s="18"/>
      <c r="L689" s="18"/>
      <c r="M689" s="20"/>
      <c r="N689" s="18"/>
      <c r="O689" s="20"/>
      <c r="P689" s="20"/>
      <c r="Q689" s="13"/>
    </row>
    <row r="690" spans="2:17" customFormat="1" x14ac:dyDescent="0.3">
      <c r="B690" s="15" t="s">
        <v>1385</v>
      </c>
      <c r="C690" s="13"/>
      <c r="D690" s="77"/>
      <c r="E690" s="14"/>
      <c r="F690" s="17"/>
      <c r="G690" s="18"/>
      <c r="H690" s="18"/>
      <c r="I690" s="18"/>
      <c r="J690" s="19"/>
      <c r="K690" s="18"/>
      <c r="L690" s="18"/>
      <c r="M690" s="20"/>
      <c r="N690" s="18"/>
      <c r="O690" s="20"/>
      <c r="P690" s="20"/>
      <c r="Q690" s="13"/>
    </row>
    <row r="691" spans="2:17" customFormat="1" x14ac:dyDescent="0.3">
      <c r="B691" s="15"/>
      <c r="C691" s="13"/>
      <c r="D691" s="77"/>
      <c r="E691" s="14"/>
      <c r="F691" s="17"/>
      <c r="G691" s="18"/>
      <c r="H691" s="18"/>
      <c r="I691" s="18"/>
      <c r="J691" s="19"/>
      <c r="K691" s="18"/>
      <c r="L691" s="18"/>
      <c r="M691" s="20"/>
      <c r="N691" s="18"/>
      <c r="O691" s="20"/>
      <c r="P691" s="20"/>
      <c r="Q691" s="13"/>
    </row>
    <row r="692" spans="2:17" customFormat="1" x14ac:dyDescent="0.3">
      <c r="B692" s="13"/>
      <c r="C692" s="13"/>
      <c r="D692" s="77"/>
      <c r="E692" s="14"/>
      <c r="F692" s="17"/>
      <c r="G692" s="18"/>
      <c r="H692" s="18"/>
      <c r="I692" s="18"/>
      <c r="J692" s="19"/>
      <c r="K692" s="18"/>
      <c r="L692" s="18"/>
      <c r="M692" s="20"/>
      <c r="N692" s="18"/>
      <c r="O692" s="20"/>
      <c r="P692" s="20"/>
      <c r="Q692" s="13"/>
    </row>
    <row r="693" spans="2:17" customFormat="1" x14ac:dyDescent="0.3">
      <c r="B693" s="86" t="s">
        <v>1389</v>
      </c>
      <c r="C693" s="20"/>
      <c r="D693" s="77"/>
      <c r="E693" s="14"/>
      <c r="F693" s="17"/>
      <c r="G693" s="18"/>
      <c r="H693" s="18"/>
      <c r="I693" s="18"/>
      <c r="J693" s="19"/>
      <c r="K693" s="18"/>
      <c r="L693" s="18"/>
      <c r="M693" s="20"/>
      <c r="N693" s="18"/>
      <c r="O693" s="20"/>
      <c r="P693" s="20"/>
      <c r="Q693" s="13"/>
    </row>
    <row r="694" spans="2:17" customFormat="1" x14ac:dyDescent="0.3">
      <c r="B694" s="20" t="s">
        <v>1390</v>
      </c>
      <c r="C694" s="20"/>
      <c r="D694" s="77"/>
      <c r="E694" s="14"/>
      <c r="F694" s="17"/>
      <c r="G694" s="18"/>
      <c r="H694" s="18"/>
      <c r="I694" s="18"/>
      <c r="J694" s="19"/>
      <c r="K694" s="18"/>
      <c r="L694" s="18"/>
      <c r="M694" s="20"/>
      <c r="N694" s="18"/>
      <c r="O694" s="20"/>
      <c r="P694" s="20"/>
      <c r="Q694" s="13"/>
    </row>
  </sheetData>
  <mergeCells count="6">
    <mergeCell ref="K685:N685"/>
    <mergeCell ref="B3:G3"/>
    <mergeCell ref="B4:G4"/>
    <mergeCell ref="B5:G5"/>
    <mergeCell ref="C685:F685"/>
    <mergeCell ref="G685:J685"/>
  </mergeCells>
  <pageMargins left="0.7" right="0.7" top="0.75" bottom="0.75" header="0.3" footer="0.3"/>
  <pageSetup paperSize="9" scale="48" orientation="portrait" horizontalDpi="4294967295" verticalDpi="4294967295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2024-01-10T14:35:59Z</cp:lastPrinted>
  <dcterms:created xsi:type="dcterms:W3CDTF">2024-01-09T14:50:11Z</dcterms:created>
  <dcterms:modified xsi:type="dcterms:W3CDTF">2024-01-10T14:48:40Z</dcterms:modified>
</cp:coreProperties>
</file>