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Mayo\datos abiertos\"/>
    </mc:Choice>
  </mc:AlternateContent>
  <bookViews>
    <workbookView xWindow="0" yWindow="0" windowWidth="28800" windowHeight="11700"/>
  </bookViews>
  <sheets>
    <sheet name="P2 Presupuesto Aprobado-Ejec " sheetId="2" r:id="rId1"/>
  </sheets>
  <definedNames>
    <definedName name="_xlnm.Print_Area" localSheetId="0">'P2 Presupuesto Aprobado-Ejec '!$A$1:$I$95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4" i="2"/>
  <c r="H19" i="2"/>
  <c r="H14" i="2"/>
  <c r="H77" i="2"/>
  <c r="H26" i="2"/>
  <c r="H25" i="2"/>
  <c r="H13" i="2"/>
  <c r="H17" i="2"/>
  <c r="G17" i="2"/>
  <c r="G12" i="2" s="1"/>
  <c r="G80" i="2"/>
  <c r="G77" i="2"/>
  <c r="G37" i="2"/>
  <c r="G35" i="2"/>
  <c r="G31" i="2"/>
  <c r="G55" i="2"/>
  <c r="G34" i="2"/>
  <c r="G19" i="2"/>
  <c r="G14" i="2"/>
  <c r="G13" i="2"/>
  <c r="E77" i="2"/>
  <c r="D13" i="2" l="1"/>
  <c r="D77" i="2"/>
  <c r="D19" i="2" l="1"/>
  <c r="D18" i="2" s="1"/>
  <c r="D17" i="2"/>
  <c r="D14" i="2"/>
  <c r="D12" i="2" s="1"/>
  <c r="D85" i="2" l="1"/>
  <c r="B12" i="2"/>
  <c r="I23" i="2" l="1"/>
  <c r="G18" i="2"/>
  <c r="F12" i="2" l="1"/>
  <c r="E28" i="2" l="1"/>
  <c r="D28" i="2"/>
  <c r="D54" i="2" l="1"/>
  <c r="C54" i="2"/>
  <c r="C28" i="2"/>
  <c r="C18" i="2"/>
  <c r="C12" i="2"/>
  <c r="I54" i="2"/>
  <c r="H54" i="2"/>
  <c r="G54" i="2"/>
  <c r="F54" i="2"/>
  <c r="E54" i="2"/>
  <c r="B54" i="2"/>
  <c r="D11" i="2" l="1"/>
  <c r="I13" i="2"/>
  <c r="I14" i="2"/>
  <c r="I17" i="2"/>
  <c r="I19" i="2"/>
  <c r="I20" i="2"/>
  <c r="I21" i="2"/>
  <c r="I22" i="2"/>
  <c r="I24" i="2"/>
  <c r="I25" i="2"/>
  <c r="I26" i="2"/>
  <c r="I29" i="2"/>
  <c r="I30" i="2"/>
  <c r="I31" i="2"/>
  <c r="I32" i="2"/>
  <c r="I33" i="2"/>
  <c r="I34" i="2"/>
  <c r="I35" i="2"/>
  <c r="I37" i="2"/>
  <c r="I80" i="2"/>
  <c r="I81" i="2"/>
  <c r="C11" i="2"/>
  <c r="C85" i="2" l="1"/>
  <c r="H28" i="2" l="1"/>
  <c r="G28" i="2"/>
  <c r="G85" i="2" s="1"/>
  <c r="F28" i="2"/>
  <c r="H18" i="2"/>
  <c r="F18" i="2"/>
  <c r="E18" i="2"/>
  <c r="H12" i="2"/>
  <c r="E12" i="2"/>
  <c r="B28" i="2"/>
  <c r="B18" i="2"/>
  <c r="F85" i="2" l="1"/>
  <c r="H85" i="2"/>
  <c r="E85" i="2"/>
  <c r="E11" i="2"/>
  <c r="I12" i="2"/>
  <c r="B11" i="2"/>
  <c r="I28" i="2"/>
  <c r="I18" i="2"/>
  <c r="B85" i="2"/>
  <c r="I85" i="2" l="1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<sst xmlns="http://schemas.openxmlformats.org/spreadsheetml/2006/main" count="95" uniqueCount="95">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</sst>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164" fontId="9" fillId="2" borderId="2" xfId="0" applyNumberFormat="1" applyFont="1" applyFill="1" applyBorder="1"/>
    <xf numFmtId="164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1" xfId="0" applyNumberFormat="1" applyFont="1" applyBorder="1"/>
    <xf numFmtId="165" fontId="3" fillId="0" borderId="1" xfId="0" applyNumberFormat="1" applyFont="1" applyBorder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/>
    <xf numFmtId="166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64" fontId="5" fillId="0" borderId="0" xfId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164" fontId="0" fillId="0" borderId="0" xfId="1" applyFont="1" applyAlignment="1"/>
    <xf numFmtId="164" fontId="0" fillId="0" borderId="0" xfId="1" applyFont="1"/>
    <xf numFmtId="164" fontId="3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161925</xdr:rowOff>
    </xdr:from>
    <xdr:to>
      <xdr:col>9</xdr:col>
      <xdr:colOff>184151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52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4"/>
  <sheetViews>
    <sheetView showGridLines="0" tabSelected="1" zoomScale="90" zoomScaleNormal="90" workbookViewId="0">
      <pane ySplit="10" topLeftCell="A89" activePane="bottomLeft" state="frozen"/>
      <selection activeCell="B1" sqref="B1"/>
      <selection pane="bottomLeft" activeCell="K92" sqref="K92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9" width="18.42578125" customWidth="1"/>
  </cols>
  <sheetData>
    <row r="3" spans="1:10" ht="28.5" customHeight="1" x14ac:dyDescent="0.25">
      <c r="A3" s="45" t="s">
        <v>85</v>
      </c>
      <c r="B3" s="46"/>
      <c r="C3" s="46"/>
      <c r="D3" s="46"/>
      <c r="E3" s="46"/>
      <c r="F3" s="46"/>
      <c r="G3" s="46"/>
      <c r="H3" s="46"/>
      <c r="I3" s="46"/>
    </row>
    <row r="4" spans="1:10" ht="21" customHeight="1" x14ac:dyDescent="0.25">
      <c r="A4" s="47" t="s">
        <v>86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52" t="s">
        <v>94</v>
      </c>
      <c r="B5" s="53"/>
      <c r="C5" s="53"/>
      <c r="D5" s="53"/>
      <c r="E5" s="53"/>
      <c r="F5" s="53"/>
      <c r="G5" s="53"/>
      <c r="H5" s="53"/>
      <c r="I5" s="53"/>
    </row>
    <row r="6" spans="1:10" ht="15.75" customHeight="1" x14ac:dyDescent="0.25">
      <c r="A6" s="54" t="s">
        <v>82</v>
      </c>
      <c r="B6" s="41"/>
      <c r="C6" s="41"/>
      <c r="D6" s="41"/>
      <c r="E6" s="41"/>
      <c r="F6" s="41"/>
      <c r="G6" s="41"/>
      <c r="H6" s="41"/>
      <c r="I6" s="41"/>
    </row>
    <row r="7" spans="1:10" ht="15.75" customHeight="1" x14ac:dyDescent="0.25">
      <c r="A7" s="41" t="s">
        <v>75</v>
      </c>
      <c r="B7" s="41"/>
      <c r="C7" s="41"/>
      <c r="D7" s="41"/>
      <c r="E7" s="41"/>
      <c r="F7" s="41"/>
      <c r="G7" s="41"/>
      <c r="H7" s="41"/>
      <c r="I7" s="41"/>
    </row>
    <row r="8" spans="1:10" x14ac:dyDescent="0.25">
      <c r="C8" s="16"/>
      <c r="D8" s="16"/>
      <c r="E8" s="16"/>
    </row>
    <row r="9" spans="1:10" ht="25.5" customHeight="1" x14ac:dyDescent="0.25">
      <c r="A9" s="49" t="s">
        <v>65</v>
      </c>
      <c r="B9" s="50" t="s">
        <v>84</v>
      </c>
      <c r="C9" s="50" t="s">
        <v>83</v>
      </c>
      <c r="D9" s="42" t="s">
        <v>88</v>
      </c>
      <c r="E9" s="43"/>
      <c r="F9" s="43"/>
      <c r="G9" s="43"/>
      <c r="H9" s="43"/>
      <c r="I9" s="44"/>
    </row>
    <row r="10" spans="1:10" x14ac:dyDescent="0.25">
      <c r="A10" s="49"/>
      <c r="B10" s="51"/>
      <c r="C10" s="51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76</v>
      </c>
    </row>
    <row r="11" spans="1:10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</row>
    <row r="12" spans="1:10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H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8">
        <f>SUM(D12:H12)</f>
        <v>26132108.07</v>
      </c>
    </row>
    <row r="13" spans="1:10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8">
        <f>SUM(D13:H13)</f>
        <v>17993489</v>
      </c>
    </row>
    <row r="14" spans="1:10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8">
        <f>SUM(D14:H14)</f>
        <v>5423184</v>
      </c>
    </row>
    <row r="15" spans="1:10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30"/>
      <c r="J15" s="9"/>
    </row>
    <row r="16" spans="1:10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30"/>
    </row>
    <row r="17" spans="1:9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28">
        <f t="shared" ref="I17:I26" si="1">SUM(D17:H17)</f>
        <v>2715435.0700000003</v>
      </c>
    </row>
    <row r="18" spans="1:9" ht="15.75" x14ac:dyDescent="0.25">
      <c r="A18" s="2" t="s">
        <v>7</v>
      </c>
      <c r="B18" s="33">
        <f>SUM(B19:B27)</f>
        <v>16512782</v>
      </c>
      <c r="C18" s="33">
        <f>SUM(C19:C26)</f>
        <v>0</v>
      </c>
      <c r="D18" s="33">
        <f>SUM(D19:D27)</f>
        <v>631707.24</v>
      </c>
      <c r="E18" s="33">
        <f t="shared" ref="E18:H18" si="2">SUM(E19:E27)</f>
        <v>1118953</v>
      </c>
      <c r="F18" s="33">
        <f t="shared" si="2"/>
        <v>891018</v>
      </c>
      <c r="G18" s="33">
        <f t="shared" si="2"/>
        <v>1662362</v>
      </c>
      <c r="H18" s="33">
        <f t="shared" si="2"/>
        <v>1937132</v>
      </c>
      <c r="I18" s="18">
        <f t="shared" si="1"/>
        <v>6241172.2400000002</v>
      </c>
    </row>
    <row r="19" spans="1:9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8">
        <f t="shared" si="1"/>
        <v>2687128.44</v>
      </c>
    </row>
    <row r="20" spans="1:9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8">
        <f t="shared" si="1"/>
        <v>75269</v>
      </c>
    </row>
    <row r="21" spans="1:9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8">
        <f t="shared" si="1"/>
        <v>0</v>
      </c>
    </row>
    <row r="22" spans="1:9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8">
        <f t="shared" si="1"/>
        <v>156254</v>
      </c>
    </row>
    <row r="23" spans="1:9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8">
        <f t="shared" si="1"/>
        <v>179997</v>
      </c>
    </row>
    <row r="24" spans="1:9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8">
        <f t="shared" si="1"/>
        <v>742208.8</v>
      </c>
    </row>
    <row r="25" spans="1:9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2">
        <f>90000+126260</f>
        <v>216260</v>
      </c>
      <c r="I25" s="28">
        <f t="shared" si="1"/>
        <v>1549491</v>
      </c>
    </row>
    <row r="26" spans="1:9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8">
        <f t="shared" si="1"/>
        <v>473625</v>
      </c>
    </row>
    <row r="27" spans="1:9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28"/>
    </row>
    <row r="28" spans="1:9" ht="15.75" x14ac:dyDescent="0.25">
      <c r="A28" s="2" t="s">
        <v>17</v>
      </c>
      <c r="B28" s="33">
        <f>SUM(B29:B37)</f>
        <v>27619224</v>
      </c>
      <c r="C28" s="33">
        <f>SUM(C29:C37)</f>
        <v>0</v>
      </c>
      <c r="D28" s="33">
        <f>SUM(D29:D37)</f>
        <v>0</v>
      </c>
      <c r="E28" s="33">
        <f>SUM(E29:E37)</f>
        <v>0</v>
      </c>
      <c r="F28" s="35">
        <f>SUM(F29:F37)</f>
        <v>3353250</v>
      </c>
      <c r="G28" s="35">
        <f t="shared" ref="G28:H28" si="3">SUM(G29:G37)</f>
        <v>937409</v>
      </c>
      <c r="H28" s="35">
        <f t="shared" si="3"/>
        <v>441798</v>
      </c>
      <c r="I28" s="18">
        <f t="shared" ref="I28:I35" si="4">SUM(D28:H28)</f>
        <v>4732457</v>
      </c>
    </row>
    <row r="29" spans="1:9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f t="shared" si="4"/>
        <v>460839</v>
      </c>
    </row>
    <row r="30" spans="1:9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>
        <f t="shared" si="4"/>
        <v>212400</v>
      </c>
    </row>
    <row r="31" spans="1:9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f t="shared" si="4"/>
        <v>187897</v>
      </c>
    </row>
    <row r="32" spans="1:9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f t="shared" si="4"/>
        <v>0</v>
      </c>
    </row>
    <row r="33" spans="1:9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>
        <f t="shared" si="4"/>
        <v>8379</v>
      </c>
    </row>
    <row r="34" spans="1:9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>
        <f t="shared" si="4"/>
        <v>20130</v>
      </c>
    </row>
    <row r="35" spans="1:9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>
        <f t="shared" si="4"/>
        <v>2881088</v>
      </c>
    </row>
    <row r="36" spans="1:9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28"/>
    </row>
    <row r="37" spans="1:9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>
        <f>SUM(D37:H37)</f>
        <v>919021</v>
      </c>
    </row>
    <row r="38" spans="1:9" ht="15.75" x14ac:dyDescent="0.25">
      <c r="A38" s="2" t="s">
        <v>27</v>
      </c>
      <c r="B38" s="34"/>
      <c r="C38" s="34"/>
      <c r="G38" s="39"/>
    </row>
    <row r="39" spans="1:9" ht="15.75" x14ac:dyDescent="0.25">
      <c r="A39" s="4" t="s">
        <v>28</v>
      </c>
      <c r="B39" s="29"/>
      <c r="C39" s="29"/>
      <c r="G39" s="39"/>
    </row>
    <row r="40" spans="1:9" ht="15.75" x14ac:dyDescent="0.25">
      <c r="A40" s="4" t="s">
        <v>29</v>
      </c>
      <c r="B40" s="29"/>
      <c r="C40" s="29"/>
      <c r="G40" s="39"/>
    </row>
    <row r="41" spans="1:9" ht="15.75" x14ac:dyDescent="0.25">
      <c r="A41" s="4" t="s">
        <v>30</v>
      </c>
      <c r="B41" s="29"/>
      <c r="C41" s="29"/>
      <c r="G41" s="39"/>
    </row>
    <row r="42" spans="1:9" ht="15.75" x14ac:dyDescent="0.25">
      <c r="A42" s="4" t="s">
        <v>31</v>
      </c>
      <c r="B42" s="29"/>
      <c r="C42" s="29"/>
    </row>
    <row r="43" spans="1:9" ht="15.75" x14ac:dyDescent="0.25">
      <c r="A43" s="4" t="s">
        <v>32</v>
      </c>
      <c r="B43" s="29"/>
      <c r="C43" s="29"/>
    </row>
    <row r="44" spans="1:9" ht="15.75" x14ac:dyDescent="0.25">
      <c r="A44" s="4" t="s">
        <v>33</v>
      </c>
      <c r="B44" s="29"/>
      <c r="C44" s="29"/>
    </row>
    <row r="45" spans="1:9" ht="15.75" x14ac:dyDescent="0.25">
      <c r="A45" s="4" t="s">
        <v>34</v>
      </c>
      <c r="B45" s="29"/>
      <c r="C45" s="29"/>
    </row>
    <row r="46" spans="1:9" ht="15.75" x14ac:dyDescent="0.25">
      <c r="A46" s="4" t="s">
        <v>35</v>
      </c>
      <c r="B46" s="34"/>
      <c r="C46" s="30"/>
    </row>
    <row r="47" spans="1:9" ht="15.75" x14ac:dyDescent="0.25">
      <c r="A47" s="2" t="s">
        <v>36</v>
      </c>
      <c r="B47" s="29"/>
      <c r="C47" s="30"/>
    </row>
    <row r="48" spans="1:9" ht="15.75" x14ac:dyDescent="0.25">
      <c r="A48" s="4" t="s">
        <v>37</v>
      </c>
      <c r="B48" s="29"/>
      <c r="C48" s="30"/>
    </row>
    <row r="49" spans="1:9" ht="15.75" x14ac:dyDescent="0.25">
      <c r="A49" s="4" t="s">
        <v>38</v>
      </c>
      <c r="B49" s="29"/>
      <c r="C49" s="30"/>
    </row>
    <row r="50" spans="1:9" ht="15.75" x14ac:dyDescent="0.25">
      <c r="A50" s="4" t="s">
        <v>39</v>
      </c>
      <c r="B50" s="29"/>
      <c r="C50" s="30"/>
    </row>
    <row r="51" spans="1:9" ht="15.75" x14ac:dyDescent="0.25">
      <c r="A51" s="4" t="s">
        <v>40</v>
      </c>
      <c r="B51" s="29"/>
      <c r="C51" s="30"/>
    </row>
    <row r="52" spans="1:9" ht="15.75" x14ac:dyDescent="0.25">
      <c r="A52" s="4" t="s">
        <v>41</v>
      </c>
      <c r="B52" s="29"/>
      <c r="C52" s="30"/>
    </row>
    <row r="53" spans="1:9" ht="15.75" x14ac:dyDescent="0.25">
      <c r="A53" s="4" t="s">
        <v>42</v>
      </c>
      <c r="B53" s="29"/>
      <c r="C53" s="30"/>
    </row>
    <row r="54" spans="1:9" ht="15.75" x14ac:dyDescent="0.25">
      <c r="A54" s="2" t="s">
        <v>43</v>
      </c>
      <c r="B54" s="33">
        <f>SUM(B55:B63)</f>
        <v>7978368</v>
      </c>
      <c r="C54" s="33">
        <f>SUM(C55:C63)</f>
        <v>0</v>
      </c>
      <c r="D54" s="33">
        <f>SUM(D55:D63)</f>
        <v>0</v>
      </c>
      <c r="E54" s="33">
        <f t="shared" ref="E54:I54" si="5">SUM(E55:E63)</f>
        <v>0</v>
      </c>
      <c r="F54" s="33">
        <f t="shared" si="5"/>
        <v>1126915</v>
      </c>
      <c r="G54" s="33">
        <f t="shared" si="5"/>
        <v>154813</v>
      </c>
      <c r="H54" s="33">
        <f t="shared" si="5"/>
        <v>175772</v>
      </c>
      <c r="I54">
        <f t="shared" si="5"/>
        <v>0</v>
      </c>
    </row>
    <row r="55" spans="1:9" ht="15.75" x14ac:dyDescent="0.25">
      <c r="A55" s="4" t="s">
        <v>44</v>
      </c>
      <c r="B55" s="24">
        <v>2126600</v>
      </c>
      <c r="C55" s="26"/>
      <c r="G55" s="39">
        <f>49831+104982</f>
        <v>154813</v>
      </c>
      <c r="H55" s="38"/>
    </row>
    <row r="56" spans="1:9" ht="15.75" x14ac:dyDescent="0.25">
      <c r="A56" s="4" t="s">
        <v>45</v>
      </c>
      <c r="B56" s="24"/>
      <c r="C56" s="26"/>
      <c r="F56" s="39">
        <v>699255</v>
      </c>
    </row>
    <row r="57" spans="1:9" ht="15.75" x14ac:dyDescent="0.25">
      <c r="A57" s="4" t="s">
        <v>46</v>
      </c>
      <c r="B57" s="24">
        <v>2655700</v>
      </c>
      <c r="C57" s="26"/>
      <c r="F57" s="39">
        <v>61360</v>
      </c>
    </row>
    <row r="58" spans="1:9" ht="15.75" x14ac:dyDescent="0.25">
      <c r="A58" s="4" t="s">
        <v>47</v>
      </c>
      <c r="B58" s="24"/>
      <c r="C58" s="26"/>
    </row>
    <row r="59" spans="1:9" ht="15.75" x14ac:dyDescent="0.25">
      <c r="A59" s="4" t="s">
        <v>48</v>
      </c>
      <c r="B59" s="24">
        <v>1804000</v>
      </c>
      <c r="C59" s="26"/>
      <c r="F59" s="39">
        <v>366300</v>
      </c>
      <c r="H59" s="38">
        <v>175772</v>
      </c>
    </row>
    <row r="60" spans="1:9" x14ac:dyDescent="0.25">
      <c r="A60" s="4" t="s">
        <v>49</v>
      </c>
      <c r="B60" s="5"/>
      <c r="C60" s="5"/>
    </row>
    <row r="61" spans="1:9" x14ac:dyDescent="0.25">
      <c r="A61" s="4" t="s">
        <v>50</v>
      </c>
      <c r="B61" s="5">
        <v>1392068</v>
      </c>
      <c r="C61" s="5"/>
    </row>
    <row r="62" spans="1:9" x14ac:dyDescent="0.25">
      <c r="A62" s="4" t="s">
        <v>51</v>
      </c>
      <c r="B62" s="5"/>
      <c r="C62" s="5"/>
    </row>
    <row r="63" spans="1:9" x14ac:dyDescent="0.25">
      <c r="A63" s="4" t="s">
        <v>52</v>
      </c>
      <c r="B63" s="5"/>
      <c r="C63" s="5"/>
    </row>
    <row r="64" spans="1:9" x14ac:dyDescent="0.25">
      <c r="A64" s="2" t="s">
        <v>53</v>
      </c>
      <c r="B64" s="3"/>
      <c r="C64" s="3"/>
    </row>
    <row r="65" spans="1:9" x14ac:dyDescent="0.25">
      <c r="A65" s="4" t="s">
        <v>54</v>
      </c>
      <c r="B65" s="5"/>
      <c r="C65" s="5"/>
    </row>
    <row r="66" spans="1:9" x14ac:dyDescent="0.25">
      <c r="A66" s="4" t="s">
        <v>55</v>
      </c>
      <c r="B66" s="5"/>
      <c r="C66" s="5"/>
    </row>
    <row r="67" spans="1:9" x14ac:dyDescent="0.25">
      <c r="A67" s="4" t="s">
        <v>56</v>
      </c>
      <c r="B67" s="5"/>
      <c r="C67" s="5"/>
    </row>
    <row r="68" spans="1:9" x14ac:dyDescent="0.25">
      <c r="A68" s="4" t="s">
        <v>57</v>
      </c>
      <c r="B68" s="5"/>
      <c r="C68" s="5"/>
    </row>
    <row r="69" spans="1:9" x14ac:dyDescent="0.25">
      <c r="A69" s="2" t="s">
        <v>58</v>
      </c>
      <c r="B69" s="3"/>
      <c r="C69" s="3"/>
    </row>
    <row r="70" spans="1:9" x14ac:dyDescent="0.25">
      <c r="A70" s="4" t="s">
        <v>59</v>
      </c>
      <c r="B70" s="5"/>
      <c r="C70" s="5"/>
    </row>
    <row r="71" spans="1:9" x14ac:dyDescent="0.25">
      <c r="A71" s="4" t="s">
        <v>60</v>
      </c>
      <c r="B71" s="5"/>
      <c r="C71" s="5"/>
    </row>
    <row r="72" spans="1:9" x14ac:dyDescent="0.25">
      <c r="A72" s="2" t="s">
        <v>61</v>
      </c>
      <c r="B72" s="3"/>
      <c r="C72" s="3"/>
    </row>
    <row r="73" spans="1:9" x14ac:dyDescent="0.25">
      <c r="A73" s="4" t="s">
        <v>62</v>
      </c>
      <c r="B73" s="5"/>
      <c r="C73" s="5"/>
    </row>
    <row r="74" spans="1:9" x14ac:dyDescent="0.25">
      <c r="A74" s="4" t="s">
        <v>63</v>
      </c>
      <c r="B74" s="5"/>
      <c r="C74" s="5"/>
    </row>
    <row r="75" spans="1:9" x14ac:dyDescent="0.25">
      <c r="A75" s="4" t="s">
        <v>64</v>
      </c>
      <c r="B75" s="5"/>
      <c r="C75" s="5"/>
    </row>
    <row r="76" spans="1:9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</row>
    <row r="77" spans="1:9" x14ac:dyDescent="0.25">
      <c r="A77" s="2" t="s">
        <v>67</v>
      </c>
      <c r="B77" s="3"/>
      <c r="C77" s="3"/>
      <c r="D77" s="39">
        <f>+D78</f>
        <v>3170671</v>
      </c>
      <c r="E77" s="39">
        <f>+E78</f>
        <v>3272555</v>
      </c>
      <c r="F77" s="39"/>
      <c r="G77" s="16">
        <f>+G78+G79</f>
        <v>0</v>
      </c>
      <c r="H77" s="16">
        <f>+H78</f>
        <v>1992356</v>
      </c>
    </row>
    <row r="78" spans="1:9" x14ac:dyDescent="0.25">
      <c r="A78" s="4" t="s">
        <v>68</v>
      </c>
      <c r="B78" s="5"/>
      <c r="C78" s="5"/>
      <c r="D78" s="39">
        <v>3170671</v>
      </c>
      <c r="E78" s="39">
        <v>3272555</v>
      </c>
      <c r="H78" s="39">
        <v>1992356</v>
      </c>
    </row>
    <row r="79" spans="1:9" x14ac:dyDescent="0.25">
      <c r="A79" s="4" t="s">
        <v>69</v>
      </c>
      <c r="B79" s="5"/>
      <c r="C79" s="5"/>
    </row>
    <row r="80" spans="1:9" ht="15.75" x14ac:dyDescent="0.25">
      <c r="A80" s="2" t="s">
        <v>70</v>
      </c>
      <c r="B80" s="3"/>
      <c r="C80" s="3"/>
      <c r="G80" s="40">
        <f>+G81+G82</f>
        <v>868214</v>
      </c>
      <c r="I80" s="36">
        <f>SUM(D80:H80)</f>
        <v>868214</v>
      </c>
    </row>
    <row r="81" spans="1:9" ht="15.75" x14ac:dyDescent="0.25">
      <c r="A81" s="4" t="s">
        <v>71</v>
      </c>
      <c r="B81" s="5"/>
      <c r="C81" s="5"/>
      <c r="G81" s="39">
        <v>868214</v>
      </c>
      <c r="I81" s="37">
        <f>SUM(D81:H81)</f>
        <v>868214</v>
      </c>
    </row>
    <row r="82" spans="1:9" x14ac:dyDescent="0.25">
      <c r="A82" s="4" t="s">
        <v>72</v>
      </c>
      <c r="B82" s="5"/>
      <c r="C82" s="5"/>
    </row>
    <row r="83" spans="1:9" x14ac:dyDescent="0.25">
      <c r="A83" s="2" t="s">
        <v>73</v>
      </c>
      <c r="B83" s="3"/>
      <c r="C83" s="3"/>
    </row>
    <row r="84" spans="1:9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</row>
    <row r="85" spans="1:9" ht="15.75" x14ac:dyDescent="0.25">
      <c r="A85" s="6" t="s">
        <v>87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I12+I18+I28+I80</f>
        <v>37973951.310000002</v>
      </c>
    </row>
    <row r="86" spans="1:9" x14ac:dyDescent="0.25">
      <c r="D86" s="39"/>
      <c r="H86" s="16"/>
    </row>
    <row r="87" spans="1:9" x14ac:dyDescent="0.25">
      <c r="D87" s="39"/>
      <c r="H87" s="16"/>
    </row>
    <row r="90" spans="1:9" ht="15.75" thickBot="1" x14ac:dyDescent="0.3"/>
    <row r="91" spans="1:9" ht="30.75" thickBot="1" x14ac:dyDescent="0.3">
      <c r="A91" s="14" t="s">
        <v>89</v>
      </c>
    </row>
    <row r="92" spans="1:9" ht="30.75" thickBot="1" x14ac:dyDescent="0.3">
      <c r="A92" s="14" t="s">
        <v>90</v>
      </c>
      <c r="F92" s="19"/>
    </row>
    <row r="93" spans="1:9" ht="75.75" thickBot="1" x14ac:dyDescent="0.3">
      <c r="A93" s="15" t="s">
        <v>91</v>
      </c>
      <c r="F93" s="20" t="s">
        <v>92</v>
      </c>
    </row>
    <row r="94" spans="1:9" x14ac:dyDescent="0.25">
      <c r="F94" s="19" t="s">
        <v>93</v>
      </c>
    </row>
  </sheetData>
  <mergeCells count="9">
    <mergeCell ref="A7:I7"/>
    <mergeCell ref="D9:I9"/>
    <mergeCell ref="A3:I3"/>
    <mergeCell ref="A4:I4"/>
    <mergeCell ref="A9:A10"/>
    <mergeCell ref="B9:B10"/>
    <mergeCell ref="C9:C10"/>
    <mergeCell ref="A5:I5"/>
    <mergeCell ref="A6:I6"/>
  </mergeCells>
  <pageMargins left="0.7" right="0.7" top="0.75" bottom="0.75" header="0.3" footer="0.3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2023-06-13T20:12:36Z</cp:lastPrinted>
  <dcterms:created xsi:type="dcterms:W3CDTF">2021-07-29T18:58:50Z</dcterms:created>
  <dcterms:modified xsi:type="dcterms:W3CDTF">2023-06-13T20:32:55Z</dcterms:modified>
</cp:coreProperties>
</file>