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Diciembre\datos abiertos\"/>
    </mc:Choice>
  </mc:AlternateContent>
  <bookViews>
    <workbookView xWindow="0" yWindow="0" windowWidth="28800" windowHeight="12180"/>
  </bookViews>
  <sheets>
    <sheet name="P2 Presupuesto Aprobado-Ejec " sheetId="2" r:id="rId1"/>
  </sheets>
  <definedNames>
    <definedName name="_xlnm.Print_Area" localSheetId="0">'P2 Presupuesto Aprobado-Ejec '!$A$1:$P$91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2" l="1"/>
  <c r="K80" i="2" l="1"/>
  <c r="J80" i="2"/>
  <c r="I80" i="2"/>
  <c r="H80" i="2" l="1"/>
  <c r="I77" i="2"/>
  <c r="G80" i="2"/>
  <c r="H29" i="2" l="1"/>
  <c r="H24" i="2"/>
  <c r="H19" i="2"/>
  <c r="H14" i="2"/>
  <c r="H77" i="2"/>
  <c r="H26" i="2"/>
  <c r="H25" i="2"/>
  <c r="H13" i="2"/>
  <c r="H17" i="2"/>
  <c r="G17" i="2"/>
  <c r="G12" i="2" s="1"/>
  <c r="G77" i="2"/>
  <c r="G37" i="2"/>
  <c r="G35" i="2"/>
  <c r="G31" i="2"/>
  <c r="G55" i="2"/>
  <c r="G34" i="2"/>
  <c r="G19" i="2"/>
  <c r="G14" i="2"/>
  <c r="G13" i="2"/>
  <c r="E77" i="2"/>
  <c r="D13" i="2" l="1"/>
  <c r="D77" i="2"/>
  <c r="D19" i="2" l="1"/>
  <c r="D18" i="2" s="1"/>
  <c r="D17" i="2"/>
  <c r="D14" i="2"/>
  <c r="D12" i="2" s="1"/>
  <c r="D85" i="2" l="1"/>
  <c r="B12" i="2"/>
  <c r="M77" i="2" l="1"/>
  <c r="K77" i="2"/>
  <c r="P23" i="2" l="1"/>
  <c r="G18" i="2"/>
  <c r="F12" i="2" l="1"/>
  <c r="E28" i="2" l="1"/>
  <c r="D28" i="2"/>
  <c r="D54" i="2" l="1"/>
  <c r="C54" i="2"/>
  <c r="C28" i="2"/>
  <c r="C18" i="2"/>
  <c r="C12" i="2"/>
  <c r="P54" i="2"/>
  <c r="O54" i="2"/>
  <c r="N54" i="2"/>
  <c r="M54" i="2"/>
  <c r="L54" i="2"/>
  <c r="K54" i="2"/>
  <c r="J54" i="2"/>
  <c r="I54" i="2"/>
  <c r="H54" i="2"/>
  <c r="G54" i="2"/>
  <c r="F54" i="2"/>
  <c r="E54" i="2"/>
  <c r="B54" i="2"/>
  <c r="D11" i="2" l="1"/>
  <c r="N28" i="2"/>
  <c r="O28" i="2"/>
  <c r="O18" i="2"/>
  <c r="N18" i="2"/>
  <c r="O12" i="2"/>
  <c r="N12" i="2"/>
  <c r="P13" i="2"/>
  <c r="P14" i="2"/>
  <c r="P17" i="2"/>
  <c r="P19" i="2"/>
  <c r="P20" i="2"/>
  <c r="P21" i="2"/>
  <c r="P22" i="2"/>
  <c r="P24" i="2"/>
  <c r="P25" i="2"/>
  <c r="P26" i="2"/>
  <c r="P29" i="2"/>
  <c r="P30" i="2"/>
  <c r="P31" i="2"/>
  <c r="P32" i="2"/>
  <c r="P33" i="2"/>
  <c r="P34" i="2"/>
  <c r="P35" i="2"/>
  <c r="P37" i="2"/>
  <c r="P80" i="2"/>
  <c r="P81" i="2"/>
  <c r="M28" i="2"/>
  <c r="M18" i="2"/>
  <c r="M12" i="2"/>
  <c r="C11" i="2"/>
  <c r="O85" i="2" l="1"/>
  <c r="N85" i="2"/>
  <c r="M85" i="2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G85" i="2" s="1"/>
  <c r="F28" i="2"/>
  <c r="I18" i="2"/>
  <c r="H18" i="2"/>
  <c r="F18" i="2"/>
  <c r="E18" i="2"/>
  <c r="I12" i="2"/>
  <c r="H12" i="2"/>
  <c r="E12" i="2"/>
  <c r="B28" i="2"/>
  <c r="B18" i="2"/>
  <c r="F85" i="2" l="1"/>
  <c r="H85" i="2"/>
  <c r="E85" i="2"/>
  <c r="E11" i="2"/>
  <c r="J85" i="2"/>
  <c r="I85" i="2"/>
  <c r="P12" i="2"/>
  <c r="B11" i="2"/>
  <c r="P28" i="2"/>
  <c r="P18" i="2"/>
  <c r="B85" i="2"/>
  <c r="P85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<sst xmlns="http://schemas.openxmlformats.org/spreadsheetml/2006/main" count="101" uniqueCount="101">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</sst>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/>
    <xf numFmtId="164" fontId="3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/>
    <xf numFmtId="165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43" fontId="0" fillId="0" borderId="0" xfId="1" applyFont="1" applyAlignment="1"/>
    <xf numFmtId="43" fontId="0" fillId="0" borderId="0" xfId="1" applyFont="1"/>
    <xf numFmtId="43" fontId="3" fillId="0" borderId="0" xfId="1" applyFont="1"/>
    <xf numFmtId="43" fontId="5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820194</xdr:colOff>
      <xdr:row>2</xdr:row>
      <xdr:rowOff>161925</xdr:rowOff>
    </xdr:from>
    <xdr:to>
      <xdr:col>15</xdr:col>
      <xdr:colOff>115344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abSelected="1" topLeftCell="D1" zoomScale="90" zoomScaleNormal="90" workbookViewId="0">
      <pane ySplit="10" topLeftCell="A74" activePane="bottomLeft" state="frozen"/>
      <selection activeCell="B1" sqref="B1"/>
      <selection pane="bottomLeft" activeCell="I97" sqref="I97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1" width="14.42578125" bestFit="1" customWidth="1"/>
    <col min="12" max="12" width="18.140625" customWidth="1"/>
    <col min="13" max="13" width="15.5703125" bestFit="1" customWidth="1"/>
    <col min="14" max="14" width="16.140625" customWidth="1"/>
    <col min="15" max="15" width="15.5703125" bestFit="1" customWidth="1"/>
    <col min="16" max="16" width="18.42578125" customWidth="1"/>
  </cols>
  <sheetData>
    <row r="3" spans="1:17" ht="28.5" customHeight="1" x14ac:dyDescent="0.25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21" customHeight="1" x14ac:dyDescent="0.25">
      <c r="A4" s="50" t="s">
        <v>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15.75" x14ac:dyDescent="0.25">
      <c r="A5" s="55" t="s">
        <v>100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15.75" customHeight="1" x14ac:dyDescent="0.25">
      <c r="A6" s="57" t="s">
        <v>85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7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7" x14ac:dyDescent="0.25">
      <c r="C8" s="16"/>
      <c r="D8" s="16"/>
      <c r="E8" s="16"/>
    </row>
    <row r="9" spans="1:17" ht="25.5" customHeight="1" x14ac:dyDescent="0.25">
      <c r="A9" s="52" t="s">
        <v>65</v>
      </c>
      <c r="B9" s="53" t="s">
        <v>87</v>
      </c>
      <c r="C9" s="53" t="s">
        <v>86</v>
      </c>
      <c r="D9" s="44" t="s">
        <v>91</v>
      </c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7"/>
    </row>
    <row r="10" spans="1:17" x14ac:dyDescent="0.25">
      <c r="A10" s="52"/>
      <c r="B10" s="54"/>
      <c r="C10" s="54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94</v>
      </c>
      <c r="M10" s="7" t="s">
        <v>97</v>
      </c>
      <c r="N10" s="7" t="s">
        <v>98</v>
      </c>
      <c r="O10" s="7" t="s">
        <v>99</v>
      </c>
      <c r="P10" s="7" t="s">
        <v>76</v>
      </c>
    </row>
    <row r="11" spans="1:17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J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7">
        <f t="shared" ref="K12" si="1">SUM(K13:K17)</f>
        <v>4262187</v>
      </c>
      <c r="L12" s="17">
        <f>SUM(L13:L17)</f>
        <v>4262189</v>
      </c>
      <c r="M12" s="17">
        <f>SUM(M13:M17)</f>
        <v>8243283</v>
      </c>
      <c r="N12" s="17">
        <f>SUM(N13:N17)</f>
        <v>8997371</v>
      </c>
      <c r="O12" s="17">
        <f>SUM(O13:O17)</f>
        <v>11854664</v>
      </c>
      <c r="P12" s="18">
        <f>SUM(D12:O12)</f>
        <v>72183407.069999993</v>
      </c>
    </row>
    <row r="13" spans="1:17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6">
        <v>3634450</v>
      </c>
      <c r="L13" s="26">
        <v>3634450</v>
      </c>
      <c r="M13" s="26">
        <v>7134561</v>
      </c>
      <c r="N13" s="26">
        <v>8249364</v>
      </c>
      <c r="O13" s="26">
        <v>4905172</v>
      </c>
      <c r="P13" s="28">
        <f>SUM(D13:O13)</f>
        <v>52750386</v>
      </c>
    </row>
    <row r="14" spans="1:17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6">
        <v>75300</v>
      </c>
      <c r="L14" s="26">
        <v>75300</v>
      </c>
      <c r="M14" s="26">
        <v>68000</v>
      </c>
      <c r="N14" s="26">
        <v>73800</v>
      </c>
      <c r="O14" s="26">
        <v>6222564</v>
      </c>
      <c r="P14" s="28">
        <f>SUM(D14:O14)</f>
        <v>12076748</v>
      </c>
    </row>
    <row r="15" spans="1:17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26"/>
      <c r="L15" s="26"/>
      <c r="M15" s="26"/>
      <c r="N15" s="26"/>
      <c r="O15" s="26"/>
      <c r="P15" s="30"/>
      <c r="Q15" s="9"/>
    </row>
    <row r="16" spans="1:17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  <c r="L16" s="30"/>
      <c r="M16" s="30"/>
      <c r="N16" s="30"/>
      <c r="O16" s="30"/>
      <c r="P16" s="30"/>
    </row>
    <row r="17" spans="1:16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33">
        <v>552437</v>
      </c>
      <c r="L17" s="26">
        <v>552439</v>
      </c>
      <c r="M17" s="33">
        <v>1040722</v>
      </c>
      <c r="N17" s="33">
        <v>674207</v>
      </c>
      <c r="O17" s="33">
        <v>726928</v>
      </c>
      <c r="P17" s="28">
        <f t="shared" ref="P17:P23" si="2">SUM(D17:O17)</f>
        <v>7356273.0700000003</v>
      </c>
    </row>
    <row r="18" spans="1:16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J18" si="3">SUM(E19:E27)</f>
        <v>1118953</v>
      </c>
      <c r="F18" s="34">
        <f t="shared" si="3"/>
        <v>891018</v>
      </c>
      <c r="G18" s="34">
        <f t="shared" si="3"/>
        <v>1662362</v>
      </c>
      <c r="H18" s="34">
        <f t="shared" si="3"/>
        <v>1937132</v>
      </c>
      <c r="I18" s="34">
        <f t="shared" si="3"/>
        <v>2698169</v>
      </c>
      <c r="J18" s="34">
        <f t="shared" si="3"/>
        <v>2228466</v>
      </c>
      <c r="K18" s="34">
        <f t="shared" ref="K18" si="4">SUM(K19:K27)</f>
        <v>1471500</v>
      </c>
      <c r="L18" s="18">
        <f>SUM(L19:L27)</f>
        <v>1458824</v>
      </c>
      <c r="M18" s="18">
        <f>SUM(M19:M27)</f>
        <v>1235094</v>
      </c>
      <c r="N18" s="18">
        <f>SUM(N19:N27)</f>
        <v>2903744</v>
      </c>
      <c r="O18" s="18">
        <f>SUM(O19:O27)</f>
        <v>918046</v>
      </c>
      <c r="P18" s="18">
        <f t="shared" si="2"/>
        <v>19155015.240000002</v>
      </c>
    </row>
    <row r="19" spans="1:16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6">
        <v>570301</v>
      </c>
      <c r="L19" s="26">
        <v>525632</v>
      </c>
      <c r="M19" s="26">
        <v>560748</v>
      </c>
      <c r="N19" s="26">
        <v>503941</v>
      </c>
      <c r="O19" s="26">
        <v>469721</v>
      </c>
      <c r="P19" s="28">
        <f t="shared" si="2"/>
        <v>6481120.4399999995</v>
      </c>
    </row>
    <row r="20" spans="1:16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6">
        <v>59000</v>
      </c>
      <c r="L20" s="26">
        <v>168268</v>
      </c>
      <c r="M20" s="26">
        <v>29500</v>
      </c>
      <c r="N20" s="26">
        <v>29500</v>
      </c>
      <c r="O20" s="26"/>
      <c r="P20" s="28">
        <f t="shared" si="2"/>
        <v>420537</v>
      </c>
    </row>
    <row r="21" spans="1:16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6">
        <v>167600</v>
      </c>
      <c r="L21" s="26"/>
      <c r="M21" s="26"/>
      <c r="N21" s="26"/>
      <c r="O21" s="26"/>
      <c r="P21" s="28">
        <f t="shared" si="2"/>
        <v>167600</v>
      </c>
    </row>
    <row r="22" spans="1:16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6">
        <v>156254</v>
      </c>
      <c r="L22" s="26"/>
      <c r="M22" s="26"/>
      <c r="N22" s="26"/>
      <c r="O22" s="26"/>
      <c r="P22" s="28">
        <f t="shared" si="2"/>
        <v>312508</v>
      </c>
    </row>
    <row r="23" spans="1:16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6"/>
      <c r="L23" s="26"/>
      <c r="M23" s="26"/>
      <c r="N23" s="26"/>
      <c r="O23" s="30"/>
      <c r="P23" s="28">
        <f t="shared" si="2"/>
        <v>332537</v>
      </c>
    </row>
    <row r="24" spans="1:16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6">
        <v>54356</v>
      </c>
      <c r="L24" s="26">
        <v>79706</v>
      </c>
      <c r="M24" s="26">
        <v>113381</v>
      </c>
      <c r="N24" s="26">
        <v>435090</v>
      </c>
      <c r="O24" s="26">
        <v>64500</v>
      </c>
      <c r="P24" s="28">
        <f>SUM(D24:O24)</f>
        <v>1638114.8</v>
      </c>
    </row>
    <row r="25" spans="1:16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6">
        <v>45000</v>
      </c>
      <c r="L25" s="26">
        <v>63467</v>
      </c>
      <c r="M25" s="26">
        <v>45000</v>
      </c>
      <c r="N25" s="26">
        <v>1238098</v>
      </c>
      <c r="O25" s="26">
        <v>188800</v>
      </c>
      <c r="P25" s="28">
        <f>SUM(D25:O25)</f>
        <v>3932115</v>
      </c>
    </row>
    <row r="26" spans="1:16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6">
        <v>172605</v>
      </c>
      <c r="L26" s="26">
        <v>397749</v>
      </c>
      <c r="M26" s="26">
        <v>486465</v>
      </c>
      <c r="N26" s="26">
        <v>697115</v>
      </c>
      <c r="O26" s="26">
        <v>195025</v>
      </c>
      <c r="P26" s="28">
        <f>SUM(D26:O26)</f>
        <v>4143714</v>
      </c>
    </row>
    <row r="27" spans="1:16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42">
        <v>246384</v>
      </c>
      <c r="L27" s="26">
        <v>224002</v>
      </c>
      <c r="M27" s="30"/>
      <c r="N27" s="26"/>
      <c r="O27" s="26"/>
      <c r="P27" s="28"/>
    </row>
    <row r="28" spans="1:16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J28" si="5">SUM(G29:G37)</f>
        <v>937409</v>
      </c>
      <c r="H28" s="36">
        <f t="shared" si="5"/>
        <v>441798</v>
      </c>
      <c r="I28" s="36">
        <f t="shared" si="5"/>
        <v>309950</v>
      </c>
      <c r="J28" s="36">
        <f t="shared" si="5"/>
        <v>1269413</v>
      </c>
      <c r="K28" s="36">
        <f t="shared" ref="K28" si="6">SUM(K29:K37)</f>
        <v>842097</v>
      </c>
      <c r="L28" s="18">
        <f>SUM(L29:L37)</f>
        <v>3139237</v>
      </c>
      <c r="M28" s="18">
        <f>SUM(M29:M37)</f>
        <v>923282</v>
      </c>
      <c r="N28" s="18">
        <f t="shared" ref="N28:O28" si="7">SUM(N29:N37)</f>
        <v>498196</v>
      </c>
      <c r="O28" s="18">
        <f t="shared" si="7"/>
        <v>557493</v>
      </c>
      <c r="P28" s="18">
        <f t="shared" ref="P28:P35" si="8">SUM(D28:O28)</f>
        <v>12272125</v>
      </c>
    </row>
    <row r="29" spans="1:16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6">
        <v>176239</v>
      </c>
      <c r="L29" s="26">
        <v>313097</v>
      </c>
      <c r="M29" s="26">
        <v>131232</v>
      </c>
      <c r="N29" s="26">
        <v>24080</v>
      </c>
      <c r="O29" s="26">
        <v>452326</v>
      </c>
      <c r="P29" s="28">
        <f t="shared" si="8"/>
        <v>1991541</v>
      </c>
    </row>
    <row r="30" spans="1:16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6"/>
      <c r="L30" s="26">
        <v>214507</v>
      </c>
      <c r="M30" s="26">
        <v>885</v>
      </c>
      <c r="N30" s="26"/>
      <c r="O30" s="26"/>
      <c r="P30" s="28">
        <f t="shared" si="8"/>
        <v>835305</v>
      </c>
    </row>
    <row r="31" spans="1:16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6"/>
      <c r="L31" s="26"/>
      <c r="M31" s="26">
        <v>20178</v>
      </c>
      <c r="N31" s="26">
        <v>393176</v>
      </c>
      <c r="O31" s="26"/>
      <c r="P31" s="28">
        <f t="shared" si="8"/>
        <v>756545</v>
      </c>
    </row>
    <row r="32" spans="1:16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6"/>
      <c r="L32" s="26">
        <v>127149</v>
      </c>
      <c r="M32" s="26"/>
      <c r="N32" s="26"/>
      <c r="O32" s="26"/>
      <c r="P32" s="28">
        <f t="shared" si="8"/>
        <v>205802</v>
      </c>
    </row>
    <row r="33" spans="1:16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6"/>
      <c r="L33" s="26"/>
      <c r="M33" s="26"/>
      <c r="N33" s="26"/>
      <c r="O33" s="26"/>
      <c r="P33" s="28">
        <f t="shared" si="8"/>
        <v>8379</v>
      </c>
    </row>
    <row r="34" spans="1:16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6">
        <v>38321</v>
      </c>
      <c r="L34" s="26">
        <v>20096</v>
      </c>
      <c r="M34" s="26">
        <v>29285</v>
      </c>
      <c r="N34" s="26"/>
      <c r="O34" s="26">
        <v>3320</v>
      </c>
      <c r="P34" s="28">
        <f t="shared" si="8"/>
        <v>133920</v>
      </c>
    </row>
    <row r="35" spans="1:16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6">
        <v>627537</v>
      </c>
      <c r="L35" s="26">
        <v>2207181</v>
      </c>
      <c r="M35" s="26">
        <v>429138</v>
      </c>
      <c r="N35" s="26">
        <v>63540</v>
      </c>
      <c r="O35" s="26">
        <v>49342</v>
      </c>
      <c r="P35" s="28">
        <f t="shared" si="8"/>
        <v>6434363</v>
      </c>
    </row>
    <row r="36" spans="1:16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30"/>
      <c r="L36" s="30"/>
      <c r="M36" s="30"/>
      <c r="N36" s="30"/>
      <c r="O36" s="30"/>
      <c r="P36" s="28"/>
    </row>
    <row r="37" spans="1:16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6"/>
      <c r="L37" s="26">
        <v>257207</v>
      </c>
      <c r="M37" s="26">
        <v>312564</v>
      </c>
      <c r="N37" s="26">
        <v>17400</v>
      </c>
      <c r="O37" s="26">
        <v>52505</v>
      </c>
      <c r="P37" s="28">
        <f>SUM(D37:O37)</f>
        <v>1863567</v>
      </c>
    </row>
    <row r="38" spans="1:16" ht="15.75" x14ac:dyDescent="0.25">
      <c r="A38" s="2" t="s">
        <v>27</v>
      </c>
      <c r="B38" s="35"/>
      <c r="C38" s="35"/>
      <c r="G38" s="40"/>
    </row>
    <row r="39" spans="1:16" ht="15.75" x14ac:dyDescent="0.25">
      <c r="A39" s="4" t="s">
        <v>28</v>
      </c>
      <c r="B39" s="29"/>
      <c r="C39" s="29"/>
      <c r="G39" s="40"/>
    </row>
    <row r="40" spans="1:16" ht="15.75" x14ac:dyDescent="0.25">
      <c r="A40" s="4" t="s">
        <v>29</v>
      </c>
      <c r="B40" s="29"/>
      <c r="C40" s="29"/>
      <c r="G40" s="40"/>
    </row>
    <row r="41" spans="1:16" ht="15.75" x14ac:dyDescent="0.25">
      <c r="A41" s="4" t="s">
        <v>30</v>
      </c>
      <c r="B41" s="29"/>
      <c r="C41" s="29"/>
      <c r="G41" s="40"/>
    </row>
    <row r="42" spans="1:16" ht="15.75" x14ac:dyDescent="0.25">
      <c r="A42" s="4" t="s">
        <v>31</v>
      </c>
      <c r="B42" s="29"/>
      <c r="C42" s="29"/>
    </row>
    <row r="43" spans="1:16" ht="15.75" x14ac:dyDescent="0.25">
      <c r="A43" s="4" t="s">
        <v>32</v>
      </c>
      <c r="B43" s="29"/>
      <c r="C43" s="29"/>
    </row>
    <row r="44" spans="1:16" ht="15.75" x14ac:dyDescent="0.25">
      <c r="A44" s="4" t="s">
        <v>33</v>
      </c>
      <c r="B44" s="29"/>
      <c r="C44" s="29"/>
    </row>
    <row r="45" spans="1:16" ht="15.75" x14ac:dyDescent="0.25">
      <c r="A45" s="4" t="s">
        <v>34</v>
      </c>
      <c r="B45" s="29"/>
      <c r="C45" s="29"/>
    </row>
    <row r="46" spans="1:16" ht="15.75" x14ac:dyDescent="0.25">
      <c r="A46" s="4" t="s">
        <v>35</v>
      </c>
      <c r="B46" s="35"/>
      <c r="C46" s="30"/>
    </row>
    <row r="47" spans="1:16" ht="15.75" x14ac:dyDescent="0.25">
      <c r="A47" s="2" t="s">
        <v>36</v>
      </c>
      <c r="B47" s="29"/>
      <c r="C47" s="30"/>
    </row>
    <row r="48" spans="1:16" ht="15.75" x14ac:dyDescent="0.25">
      <c r="A48" s="4" t="s">
        <v>37</v>
      </c>
      <c r="B48" s="29"/>
      <c r="C48" s="30"/>
    </row>
    <row r="49" spans="1:16" ht="15.75" x14ac:dyDescent="0.25">
      <c r="A49" s="4" t="s">
        <v>38</v>
      </c>
      <c r="B49" s="29"/>
      <c r="C49" s="30"/>
    </row>
    <row r="50" spans="1:16" ht="15.75" x14ac:dyDescent="0.25">
      <c r="A50" s="4" t="s">
        <v>39</v>
      </c>
      <c r="B50" s="29"/>
      <c r="C50" s="30"/>
    </row>
    <row r="51" spans="1:16" ht="15.75" x14ac:dyDescent="0.25">
      <c r="A51" s="4" t="s">
        <v>40</v>
      </c>
      <c r="B51" s="29"/>
      <c r="C51" s="30"/>
    </row>
    <row r="52" spans="1:16" ht="15.75" x14ac:dyDescent="0.25">
      <c r="A52" s="4" t="s">
        <v>41</v>
      </c>
      <c r="B52" s="29"/>
      <c r="C52" s="30"/>
    </row>
    <row r="53" spans="1:16" ht="15.75" x14ac:dyDescent="0.25">
      <c r="A53" s="4" t="s">
        <v>42</v>
      </c>
      <c r="B53" s="29"/>
      <c r="C53" s="30"/>
    </row>
    <row r="54" spans="1:16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P54" si="9">SUM(E55:E63)</f>
        <v>0</v>
      </c>
      <c r="F54" s="34">
        <f t="shared" si="9"/>
        <v>1126915</v>
      </c>
      <c r="G54" s="34">
        <f t="shared" si="9"/>
        <v>154813</v>
      </c>
      <c r="H54" s="34">
        <f t="shared" si="9"/>
        <v>175772</v>
      </c>
      <c r="I54" s="34">
        <f t="shared" si="9"/>
        <v>440894</v>
      </c>
      <c r="J54" s="34">
        <f t="shared" si="9"/>
        <v>0</v>
      </c>
      <c r="K54" s="34">
        <f t="shared" si="9"/>
        <v>273400</v>
      </c>
      <c r="L54" s="34">
        <f t="shared" si="9"/>
        <v>1530798</v>
      </c>
      <c r="M54" s="34">
        <f t="shared" si="9"/>
        <v>210466</v>
      </c>
      <c r="N54" s="34">
        <f t="shared" si="9"/>
        <v>0</v>
      </c>
      <c r="O54" s="34">
        <f t="shared" si="9"/>
        <v>69101</v>
      </c>
      <c r="P54">
        <f t="shared" si="9"/>
        <v>0</v>
      </c>
    </row>
    <row r="55" spans="1:16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  <c r="K55" s="40">
        <v>273400</v>
      </c>
      <c r="L55" s="39">
        <v>1193158</v>
      </c>
      <c r="M55" s="26">
        <v>141366</v>
      </c>
      <c r="N55" s="39"/>
      <c r="O55" s="39"/>
    </row>
    <row r="56" spans="1:16" ht="15.75" x14ac:dyDescent="0.25">
      <c r="A56" s="4" t="s">
        <v>45</v>
      </c>
      <c r="B56" s="24"/>
      <c r="C56" s="26"/>
      <c r="F56" s="40">
        <v>699255</v>
      </c>
      <c r="K56" s="39"/>
      <c r="M56" s="39"/>
      <c r="N56" s="39"/>
      <c r="O56" s="39"/>
    </row>
    <row r="57" spans="1:16" ht="15.75" x14ac:dyDescent="0.25">
      <c r="A57" s="4" t="s">
        <v>46</v>
      </c>
      <c r="B57" s="24">
        <v>2655700</v>
      </c>
      <c r="C57" s="26"/>
      <c r="F57" s="40">
        <v>61360</v>
      </c>
      <c r="L57" s="39">
        <v>138060</v>
      </c>
      <c r="M57" s="39"/>
    </row>
    <row r="58" spans="1:16" ht="15.75" x14ac:dyDescent="0.25">
      <c r="A58" s="4" t="s">
        <v>47</v>
      </c>
      <c r="B58" s="24"/>
      <c r="C58" s="26"/>
      <c r="I58" s="40">
        <v>199375</v>
      </c>
    </row>
    <row r="59" spans="1:16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  <c r="L59" s="39">
        <v>199580</v>
      </c>
      <c r="M59" s="26">
        <v>69100</v>
      </c>
      <c r="N59" s="39"/>
      <c r="O59" s="40">
        <v>69101</v>
      </c>
    </row>
    <row r="60" spans="1:16" x14ac:dyDescent="0.25">
      <c r="A60" s="4" t="s">
        <v>49</v>
      </c>
      <c r="B60" s="5"/>
      <c r="C60" s="5"/>
    </row>
    <row r="61" spans="1:16" x14ac:dyDescent="0.25">
      <c r="A61" s="4" t="s">
        <v>50</v>
      </c>
      <c r="B61" s="5">
        <v>1392068</v>
      </c>
      <c r="C61" s="5"/>
    </row>
    <row r="62" spans="1:16" x14ac:dyDescent="0.25">
      <c r="A62" s="4" t="s">
        <v>51</v>
      </c>
      <c r="B62" s="5"/>
      <c r="C62" s="5"/>
    </row>
    <row r="63" spans="1:16" x14ac:dyDescent="0.25">
      <c r="A63" s="4" t="s">
        <v>52</v>
      </c>
      <c r="B63" s="5"/>
      <c r="C63" s="5"/>
      <c r="O63" s="39"/>
    </row>
    <row r="64" spans="1:16" x14ac:dyDescent="0.25">
      <c r="A64" s="2" t="s">
        <v>53</v>
      </c>
      <c r="B64" s="3"/>
      <c r="C64" s="3"/>
    </row>
    <row r="65" spans="1:16" x14ac:dyDescent="0.25">
      <c r="A65" s="4" t="s">
        <v>54</v>
      </c>
      <c r="B65" s="5"/>
      <c r="C65" s="5"/>
    </row>
    <row r="66" spans="1:16" x14ac:dyDescent="0.25">
      <c r="A66" s="4" t="s">
        <v>55</v>
      </c>
      <c r="B66" s="5"/>
      <c r="C66" s="5"/>
    </row>
    <row r="67" spans="1:16" x14ac:dyDescent="0.25">
      <c r="A67" s="4" t="s">
        <v>56</v>
      </c>
      <c r="B67" s="5"/>
      <c r="C67" s="5"/>
    </row>
    <row r="68" spans="1:16" x14ac:dyDescent="0.25">
      <c r="A68" s="4" t="s">
        <v>57</v>
      </c>
      <c r="B68" s="5"/>
      <c r="C68" s="5"/>
    </row>
    <row r="69" spans="1:16" x14ac:dyDescent="0.25">
      <c r="A69" s="2" t="s">
        <v>58</v>
      </c>
      <c r="B69" s="3"/>
      <c r="C69" s="3"/>
    </row>
    <row r="70" spans="1:16" x14ac:dyDescent="0.25">
      <c r="A70" s="4" t="s">
        <v>59</v>
      </c>
      <c r="B70" s="5"/>
      <c r="C70" s="5"/>
    </row>
    <row r="71" spans="1:16" x14ac:dyDescent="0.25">
      <c r="A71" s="4" t="s">
        <v>60</v>
      </c>
      <c r="B71" s="5"/>
      <c r="C71" s="5"/>
    </row>
    <row r="72" spans="1:16" x14ac:dyDescent="0.25">
      <c r="A72" s="2" t="s">
        <v>61</v>
      </c>
      <c r="B72" s="3"/>
      <c r="C72" s="3"/>
    </row>
    <row r="73" spans="1:16" x14ac:dyDescent="0.25">
      <c r="A73" s="4" t="s">
        <v>62</v>
      </c>
      <c r="B73" s="5"/>
      <c r="C73" s="5"/>
    </row>
    <row r="74" spans="1:16" x14ac:dyDescent="0.25">
      <c r="A74" s="4" t="s">
        <v>63</v>
      </c>
      <c r="B74" s="5"/>
      <c r="C74" s="5"/>
    </row>
    <row r="75" spans="1:16" x14ac:dyDescent="0.25">
      <c r="A75" s="4" t="s">
        <v>64</v>
      </c>
      <c r="B75" s="5"/>
      <c r="C75" s="5"/>
    </row>
    <row r="76" spans="1:16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  <c r="K77" s="16">
        <f>+K78</f>
        <v>794723</v>
      </c>
      <c r="L77" s="16">
        <f>+L78</f>
        <v>0</v>
      </c>
      <c r="M77" s="16">
        <f t="shared" ref="M77" si="10">+M78</f>
        <v>0</v>
      </c>
      <c r="N77" s="40">
        <v>5069895</v>
      </c>
    </row>
    <row r="78" spans="1:16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  <c r="K78" s="39">
        <v>794723</v>
      </c>
      <c r="L78" s="39"/>
    </row>
    <row r="79" spans="1:16" x14ac:dyDescent="0.25">
      <c r="A79" s="4" t="s">
        <v>69</v>
      </c>
      <c r="B79" s="5"/>
      <c r="C79" s="5"/>
    </row>
    <row r="80" spans="1:16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41">
        <f>+J81+J82</f>
        <v>509142</v>
      </c>
      <c r="K80" s="41">
        <f>+K81+K82</f>
        <v>0</v>
      </c>
      <c r="L80" s="36"/>
      <c r="M80" s="36"/>
      <c r="O80" s="39">
        <v>2160204</v>
      </c>
      <c r="P80" s="37">
        <f>SUM(D80:O80)</f>
        <v>3636927</v>
      </c>
    </row>
    <row r="81" spans="1:16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>
        <v>509142</v>
      </c>
      <c r="K81" s="40"/>
      <c r="L81" s="39"/>
      <c r="M81" s="39">
        <v>140804</v>
      </c>
      <c r="O81" s="39"/>
      <c r="P81" s="38">
        <f>SUM(D81:O81)</f>
        <v>1617527</v>
      </c>
    </row>
    <row r="82" spans="1:16" x14ac:dyDescent="0.25">
      <c r="A82" s="4" t="s">
        <v>72</v>
      </c>
      <c r="B82" s="5"/>
      <c r="C82" s="5"/>
    </row>
    <row r="83" spans="1:16" x14ac:dyDescent="0.25">
      <c r="A83" s="2" t="s">
        <v>73</v>
      </c>
      <c r="B83" s="3"/>
      <c r="C83" s="3"/>
    </row>
    <row r="84" spans="1:16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5.75" x14ac:dyDescent="0.25">
      <c r="A85" s="6" t="s">
        <v>90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 t="shared" ref="K85:P85" si="11">K12+K18+K28+K54+K77+K80</f>
        <v>7643907</v>
      </c>
      <c r="L85" s="10">
        <f t="shared" si="11"/>
        <v>10391048</v>
      </c>
      <c r="M85" s="10">
        <f t="shared" si="11"/>
        <v>10612125</v>
      </c>
      <c r="N85" s="10">
        <f t="shared" si="11"/>
        <v>17469206</v>
      </c>
      <c r="O85" s="10">
        <f t="shared" si="11"/>
        <v>15559508</v>
      </c>
      <c r="P85" s="10">
        <f t="shared" si="11"/>
        <v>107247474.31</v>
      </c>
    </row>
    <row r="87" spans="1:16" ht="15.75" thickBot="1" x14ac:dyDescent="0.3"/>
    <row r="88" spans="1:16" ht="30.75" thickBot="1" x14ac:dyDescent="0.3">
      <c r="A88" s="14" t="s">
        <v>92</v>
      </c>
      <c r="F88" s="19"/>
    </row>
    <row r="89" spans="1:16" ht="58.5" customHeight="1" thickBot="1" x14ac:dyDescent="0.3">
      <c r="A89" s="15" t="s">
        <v>93</v>
      </c>
      <c r="F89" s="20" t="s">
        <v>95</v>
      </c>
    </row>
    <row r="90" spans="1:16" x14ac:dyDescent="0.25">
      <c r="F90" s="19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paperSize="8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dcterms:created xsi:type="dcterms:W3CDTF">2021-07-29T18:58:50Z</dcterms:created>
  <dcterms:modified xsi:type="dcterms:W3CDTF">2024-01-16T15:52:15Z</dcterms:modified>
</cp:coreProperties>
</file>