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reinoso\Desktop\Portal de Transparencia\9_Presupuesto\2_Ejecución del Presupuesto\2023\marzo\Datos abiertos\"/>
    </mc:Choice>
  </mc:AlternateContent>
  <bookViews>
    <workbookView xWindow="0" yWindow="0" windowWidth="28800" windowHeight="11700"/>
  </bookViews>
  <sheets>
    <sheet name="P2 Presupuesto Aprobado-Ejec " sheetId="2" r:id="rId1"/>
  </sheets>
  <definedNames>
    <definedName name="_xlnm.Print_Area" localSheetId="0">'P2 Presupuesto Aprobado-Ejec '!$A$1:$G$92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7" i="2" l="1"/>
  <c r="D13" i="2" l="1"/>
  <c r="D77" i="2"/>
  <c r="D19" i="2" l="1"/>
  <c r="D18" i="2" s="1"/>
  <c r="D17" i="2"/>
  <c r="D14" i="2"/>
  <c r="D12" i="2" l="1"/>
  <c r="D85" i="2" s="1"/>
  <c r="B12" i="2"/>
  <c r="G23" i="2" l="1"/>
  <c r="F12" i="2" l="1"/>
  <c r="E28" i="2" l="1"/>
  <c r="D28" i="2"/>
  <c r="D54" i="2" l="1"/>
  <c r="C54" i="2"/>
  <c r="C28" i="2"/>
  <c r="C18" i="2"/>
  <c r="C12" i="2"/>
  <c r="G54" i="2"/>
  <c r="F54" i="2"/>
  <c r="E54" i="2"/>
  <c r="B54" i="2"/>
  <c r="D11" i="2" l="1"/>
  <c r="G13" i="2"/>
  <c r="G14" i="2"/>
  <c r="G17" i="2"/>
  <c r="G19" i="2"/>
  <c r="G20" i="2"/>
  <c r="G21" i="2"/>
  <c r="G22" i="2"/>
  <c r="G24" i="2"/>
  <c r="G25" i="2"/>
  <c r="G26" i="2"/>
  <c r="G29" i="2"/>
  <c r="G30" i="2"/>
  <c r="G31" i="2"/>
  <c r="G32" i="2"/>
  <c r="G33" i="2"/>
  <c r="G34" i="2"/>
  <c r="G35" i="2"/>
  <c r="G37" i="2"/>
  <c r="G80" i="2"/>
  <c r="G81" i="2"/>
  <c r="C11" i="2"/>
  <c r="C85" i="2" l="1"/>
  <c r="F28" i="2" l="1"/>
  <c r="F18" i="2"/>
  <c r="E18" i="2"/>
  <c r="E12" i="2"/>
  <c r="B28" i="2"/>
  <c r="B18" i="2"/>
  <c r="F85" i="2" l="1"/>
  <c r="E11" i="2"/>
  <c r="E85" i="2"/>
  <c r="G12" i="2"/>
  <c r="B11" i="2"/>
  <c r="G28" i="2"/>
  <c r="G18" i="2"/>
  <c r="B85" i="2"/>
  <c r="G85" i="2" l="1"/>
</calcChain>
</file>

<file path=xl/sharedStrings.xml><?xml version="1.0" encoding="utf-8"?>
<sst xmlns="http://schemas.openxmlformats.org/spreadsheetml/2006/main" count="94" uniqueCount="94">
  <si>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</si>
  <si>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</si>
  <si>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</si>
  <si>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</si>
  <si>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</si>
  <si>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</si>
  <si>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</si>
  <si>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</si>
  <si>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</si>
  <si>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</si>
  <si>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</si>
  <si>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</si>
  <si>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</si>
  <si>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</si>
  <si>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</si>
  <si>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</si>
  <si>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</si>
  <si>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</si>
  <si>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</si>
  <si>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</si>
  <si>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</si>
  <si>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</si>
  <si>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</si>
  <si>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</si>
  <si>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</si>
  <si>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</si>
  <si>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</si>
  <si>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</si>
  <si>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</si>
  <si>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</si>
  <si>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</si>
  <si>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</si>
  <si>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</si>
  <si>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</si>
  <si>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</si>
  <si>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</si>
  <si>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</si>
  <si>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</si>
  <si>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</si>
  <si>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</si>
  <si>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</si>
  <si>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</si>
  <si>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</si>
  <si>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</si>
  <si>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</si>
  <si>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</si>
  <si>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</si>
  <si>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</si>
  <si>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</si>
  <si>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</si>
  <si>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</si>
  <si>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</si>
  <si>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</si>
  <si>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</si>
  <si>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</si>
  <si>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</si>
  <si>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</si>
  <si>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</si>
  <si>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</si>
  <si>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</si>
  <si>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</si>
  <si>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</si>
  <si>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</si>
  <si>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</si>
  <si>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</si>
  <si>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</si>
  <si>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</si>
  <si>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</si>
  <si>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</si>
  <si>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</si>
  <si>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</si>
  <si>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</si>
  <si>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</si>
  <si>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</si>
  <si>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</si>
  <si>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En RD$</t>
  </si>
  <si>
    <t xml:space="preserve">Total </t>
  </si>
  <si>
    <t xml:space="preserve">Enero </t>
  </si>
  <si>
    <t>Febrero</t>
  </si>
  <si>
    <t>Marzo</t>
  </si>
  <si>
    <t xml:space="preserve">Ejecución de Gasto y Aplicaciones financieras </t>
  </si>
  <si>
    <t>Presupuesto Modificado</t>
  </si>
  <si>
    <t>Presupuesto Aprobado</t>
  </si>
  <si>
    <t>Ministerio de Medio Ambiente y Recursos Naturales</t>
  </si>
  <si>
    <t>Acuario Nacional</t>
  </si>
  <si>
    <t>Total General</t>
  </si>
  <si>
    <t xml:space="preserve">Gasto Devengado 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</si>
  <si>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</si>
  <si>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</si>
  <si>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</si>
  <si>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Lic. Julio Arias Trinidad</t>
  </si>
  <si>
    <t>Director Administrativo y Financiero</t>
  </si>
  <si>
    <t>Año 2023</t>
  </si>
  <si>
    <r>
      <t>La Ejecución presupuestaria</t>
    </r>
    <r>
      <rPr>
        <sz val="11"/>
        <color theme="1"/>
        <rFont val="Calibri"/>
        <family val="2"/>
        <scheme val="minor"/>
      </rPr>
      <t>, es la fase del proceso presupuestario en la que se perciben los ingresos y se atienden las obligaciones de gastos, de conformidad con los créditos presupuestarios, sobre los bienes y servicios que utilizan las instituciones públicas.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</si>
</sst>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 indent="1"/>
    </xf>
    <xf numFmtId="165" fontId="3" fillId="0" borderId="0" xfId="0" applyNumberFormat="1" applyFont="1"/>
    <xf numFmtId="0" fontId="0" fillId="0" borderId="0" xfId="0" applyAlignment="1">
      <alignment horizontal="left" indent="2"/>
    </xf>
    <xf numFmtId="165" fontId="0" fillId="0" borderId="0" xfId="0" applyNumberFormat="1"/>
    <xf numFmtId="0" fontId="2" fillId="2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/>
    </xf>
    <xf numFmtId="0" fontId="0" fillId="0" borderId="8" xfId="0" applyBorder="1"/>
    <xf numFmtId="164" fontId="9" fillId="2" borderId="2" xfId="0" applyNumberFormat="1" applyFont="1" applyFill="1" applyBorder="1"/>
    <xf numFmtId="4" fontId="5" fillId="0" borderId="0" xfId="0" applyNumberFormat="1" applyFont="1"/>
    <xf numFmtId="0" fontId="3" fillId="0" borderId="10" xfId="0" applyFont="1" applyBorder="1" applyAlignment="1">
      <alignment wrapText="1"/>
    </xf>
    <xf numFmtId="0" fontId="0" fillId="0" borderId="10" xfId="0" applyBorder="1" applyAlignment="1">
      <alignment wrapText="1"/>
    </xf>
    <xf numFmtId="164" fontId="0" fillId="0" borderId="0" xfId="0" applyNumberFormat="1"/>
    <xf numFmtId="164" fontId="8" fillId="0" borderId="0" xfId="1" applyFont="1" applyAlignment="1">
      <alignment wrapText="1"/>
    </xf>
    <xf numFmtId="164" fontId="8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left"/>
    </xf>
    <xf numFmtId="164" fontId="8" fillId="0" borderId="1" xfId="0" applyNumberFormat="1" applyFont="1" applyBorder="1"/>
    <xf numFmtId="165" fontId="3" fillId="0" borderId="1" xfId="0" applyNumberFormat="1" applyFont="1" applyBorder="1"/>
    <xf numFmtId="164" fontId="8" fillId="0" borderId="0" xfId="1" applyFont="1" applyAlignment="1"/>
    <xf numFmtId="164" fontId="5" fillId="0" borderId="0" xfId="0" applyNumberFormat="1" applyFont="1" applyAlignment="1">
      <alignment wrapText="1"/>
    </xf>
    <xf numFmtId="164" fontId="5" fillId="0" borderId="0" xfId="1" applyFont="1" applyAlignment="1">
      <alignment wrapText="1"/>
    </xf>
    <xf numFmtId="164" fontId="5" fillId="0" borderId="0" xfId="1" applyFont="1" applyAlignment="1"/>
    <xf numFmtId="4" fontId="5" fillId="0" borderId="0" xfId="1" applyNumberFormat="1" applyFont="1" applyAlignment="1"/>
    <xf numFmtId="164" fontId="5" fillId="0" borderId="0" xfId="0" applyNumberFormat="1" applyFont="1"/>
    <xf numFmtId="166" fontId="5" fillId="0" borderId="0" xfId="0" applyNumberFormat="1" applyFont="1" applyAlignment="1">
      <alignment wrapText="1"/>
    </xf>
    <xf numFmtId="0" fontId="5" fillId="0" borderId="0" xfId="0" applyFont="1"/>
    <xf numFmtId="4" fontId="5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wrapText="1"/>
    </xf>
    <xf numFmtId="166" fontId="8" fillId="0" borderId="0" xfId="0" applyNumberFormat="1" applyFont="1" applyAlignment="1">
      <alignment wrapText="1"/>
    </xf>
    <xf numFmtId="4" fontId="8" fillId="0" borderId="0" xfId="0" applyNumberFormat="1" applyFont="1"/>
    <xf numFmtId="2" fontId="8" fillId="0" borderId="0" xfId="0" applyNumberFormat="1" applyFont="1"/>
    <xf numFmtId="2" fontId="5" fillId="0" borderId="0" xfId="0" applyNumberFormat="1" applyFont="1"/>
    <xf numFmtId="164" fontId="0" fillId="0" borderId="0" xfId="1" applyFont="1"/>
    <xf numFmtId="0" fontId="3" fillId="0" borderId="0" xfId="0" applyFont="1" applyAlignment="1">
      <alignment horizontal="justify" vertical="center"/>
    </xf>
    <xf numFmtId="0" fontId="6" fillId="0" borderId="0" xfId="0" applyFont="1" applyAlignment="1">
      <alignment horizontal="center" vertical="top" wrapText="1" readingOrder="1"/>
    </xf>
    <xf numFmtId="0" fontId="2" fillId="3" borderId="9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2" borderId="3" xfId="0" applyFont="1" applyFill="1" applyBorder="1" applyAlignment="1">
      <alignment horizontal="left" vertical="center"/>
    </xf>
    <xf numFmtId="164" fontId="2" fillId="2" borderId="3" xfId="1" applyFont="1" applyFill="1" applyBorder="1" applyAlignment="1">
      <alignment horizontal="center" vertical="center" wrapText="1"/>
    </xf>
    <xf numFmtId="164" fontId="2" fillId="2" borderId="4" xfId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top" wrapText="1" readingOrder="1"/>
    </xf>
    <xf numFmtId="0" fontId="0" fillId="0" borderId="0" xfId="0" applyBorder="1" applyAlignment="1">
      <alignment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314324</xdr:colOff>
      <xdr:row>2</xdr:row>
      <xdr:rowOff>123825</xdr:rowOff>
    </xdr:from>
    <xdr:to>
      <xdr:col>0</xdr:col>
      <xdr:colOff>2125195</xdr:colOff>
      <xdr:row>6</xdr:row>
      <xdr:rowOff>57150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8324" y="504825"/>
          <a:ext cx="1810871" cy="962025"/>
        </a:xfrm>
        <a:prstGeom prst="rect">
          <a:avLst/>
        </a:prstGeom>
      </xdr:spPr>
    </xdr:pic>
    <xdr:clientData/>
  </xdr:twoCellAnchor>
  <xdr:twoCellAnchor editAs="oneCell">
    <xdr:from>
      <xdr:col>5</xdr:col>
      <xdr:colOff>825500</xdr:colOff>
      <xdr:row>2</xdr:row>
      <xdr:rowOff>151341</xdr:rowOff>
    </xdr:from>
    <xdr:to>
      <xdr:col>6</xdr:col>
      <xdr:colOff>1104900</xdr:colOff>
      <xdr:row>5</xdr:row>
      <xdr:rowOff>139545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62583" y="532341"/>
          <a:ext cx="1411817" cy="8137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93"/>
  <sheetViews>
    <sheetView showGridLines="0" tabSelected="1" zoomScale="90" zoomScaleNormal="90" workbookViewId="0">
      <pane ySplit="10" topLeftCell="A86" activePane="bottomLeft" state="frozen"/>
      <selection activeCell="B1" sqref="B1"/>
      <selection pane="bottomLeft" activeCell="A98" sqref="A98"/>
    </sheetView>
  </sheetViews>
  <sheetFormatPr baseColWidth="10" defaultColWidth="11.42578125" defaultRowHeight="15" x14ac:dyDescent="0.25"/>
  <cols>
    <col min="1" max="1" width="69" customWidth="1"/>
    <col min="2" max="2" width="17.5703125" customWidth="1"/>
    <col min="3" max="3" width="16.7109375" customWidth="1"/>
    <col min="4" max="5" width="14.5703125" bestFit="1" customWidth="1"/>
    <col min="6" max="6" width="17" customWidth="1"/>
    <col min="7" max="7" width="21.5703125" customWidth="1"/>
  </cols>
  <sheetData>
    <row r="3" spans="1:8" ht="28.5" customHeight="1" x14ac:dyDescent="0.25">
      <c r="A3" s="40" t="s">
        <v>83</v>
      </c>
      <c r="B3" s="41"/>
      <c r="C3" s="41"/>
      <c r="D3" s="41"/>
      <c r="E3" s="41"/>
      <c r="F3" s="41"/>
      <c r="G3" s="41"/>
    </row>
    <row r="4" spans="1:8" ht="21" customHeight="1" x14ac:dyDescent="0.25">
      <c r="A4" s="42" t="s">
        <v>84</v>
      </c>
      <c r="B4" s="43"/>
      <c r="C4" s="43"/>
      <c r="D4" s="43"/>
      <c r="E4" s="43"/>
      <c r="F4" s="43"/>
      <c r="G4" s="43"/>
    </row>
    <row r="5" spans="1:8" ht="15.75" x14ac:dyDescent="0.25">
      <c r="A5" s="47" t="s">
        <v>92</v>
      </c>
      <c r="B5" s="48"/>
      <c r="C5" s="48"/>
      <c r="D5" s="48"/>
      <c r="E5" s="48"/>
      <c r="F5" s="48"/>
      <c r="G5" s="48"/>
    </row>
    <row r="6" spans="1:8" ht="15.75" customHeight="1" x14ac:dyDescent="0.25">
      <c r="A6" s="49" t="s">
        <v>80</v>
      </c>
      <c r="B6" s="36"/>
      <c r="C6" s="36"/>
      <c r="D6" s="36"/>
      <c r="E6" s="36"/>
      <c r="F6" s="36"/>
      <c r="G6" s="36"/>
    </row>
    <row r="7" spans="1:8" ht="15.75" customHeight="1" x14ac:dyDescent="0.25">
      <c r="A7" s="36" t="s">
        <v>75</v>
      </c>
      <c r="B7" s="36"/>
      <c r="C7" s="36"/>
      <c r="D7" s="36"/>
      <c r="E7" s="36"/>
      <c r="F7" s="36"/>
      <c r="G7" s="36"/>
    </row>
    <row r="8" spans="1:8" x14ac:dyDescent="0.25">
      <c r="C8" s="13"/>
      <c r="D8" s="13"/>
      <c r="E8" s="13"/>
    </row>
    <row r="9" spans="1:8" ht="25.5" customHeight="1" x14ac:dyDescent="0.25">
      <c r="A9" s="44" t="s">
        <v>65</v>
      </c>
      <c r="B9" s="45" t="s">
        <v>82</v>
      </c>
      <c r="C9" s="45" t="s">
        <v>81</v>
      </c>
      <c r="D9" s="37" t="s">
        <v>86</v>
      </c>
      <c r="E9" s="38"/>
      <c r="F9" s="38"/>
      <c r="G9" s="39"/>
    </row>
    <row r="10" spans="1:8" x14ac:dyDescent="0.25">
      <c r="A10" s="44"/>
      <c r="B10" s="46"/>
      <c r="C10" s="46"/>
      <c r="D10" s="7" t="s">
        <v>77</v>
      </c>
      <c r="E10" s="7" t="s">
        <v>78</v>
      </c>
      <c r="F10" s="7" t="s">
        <v>79</v>
      </c>
      <c r="G10" s="7" t="s">
        <v>76</v>
      </c>
    </row>
    <row r="11" spans="1:8" ht="15.75" x14ac:dyDescent="0.25">
      <c r="A11" s="1" t="s">
        <v>0</v>
      </c>
      <c r="B11" s="18">
        <f>B12+B18+B28+B54</f>
        <v>115000000</v>
      </c>
      <c r="C11" s="18">
        <f>C12+C18+C28+C54</f>
        <v>0</v>
      </c>
      <c r="D11" s="19">
        <f>D12+D18+D28+D54</f>
        <v>4729952.3100000005</v>
      </c>
      <c r="E11" s="19">
        <f>E12+E18+E28+E54</f>
        <v>5217199</v>
      </c>
      <c r="F11" s="19"/>
      <c r="G11" s="19"/>
    </row>
    <row r="12" spans="1:8" ht="15.75" x14ac:dyDescent="0.25">
      <c r="A12" s="2" t="s">
        <v>1</v>
      </c>
      <c r="B12" s="14">
        <f>SUM(B13:B17)</f>
        <v>62889626</v>
      </c>
      <c r="C12" s="20">
        <f>SUM(C13:C17)</f>
        <v>0</v>
      </c>
      <c r="D12" s="14">
        <f>SUM(D13:D17)</f>
        <v>4098245.0700000003</v>
      </c>
      <c r="E12" s="14">
        <f t="shared" ref="E12:F12" si="0">SUM(E13:E17)</f>
        <v>4098246</v>
      </c>
      <c r="F12" s="14">
        <f t="shared" si="0"/>
        <v>6072214</v>
      </c>
      <c r="G12" s="15">
        <f>SUM(D12:F12)</f>
        <v>14268705.07</v>
      </c>
    </row>
    <row r="13" spans="1:8" ht="15.75" x14ac:dyDescent="0.25">
      <c r="A13" s="4" t="s">
        <v>2</v>
      </c>
      <c r="B13" s="21">
        <v>47577750</v>
      </c>
      <c r="C13" s="21"/>
      <c r="D13" s="22">
        <f>1764375+102175+231275+1034750</f>
        <v>3132575</v>
      </c>
      <c r="E13" s="23">
        <v>3500650</v>
      </c>
      <c r="F13" s="24">
        <v>4079372</v>
      </c>
      <c r="G13" s="25">
        <f>SUM(D13:F13)</f>
        <v>10712597</v>
      </c>
    </row>
    <row r="14" spans="1:8" ht="15.75" x14ac:dyDescent="0.25">
      <c r="A14" s="4" t="s">
        <v>3</v>
      </c>
      <c r="B14" s="21">
        <v>8972325</v>
      </c>
      <c r="C14" s="21"/>
      <c r="D14" s="22">
        <f>264400+69300+103675</f>
        <v>437375</v>
      </c>
      <c r="E14" s="10">
        <v>69300</v>
      </c>
      <c r="F14" s="10">
        <v>1438875</v>
      </c>
      <c r="G14" s="25">
        <f>SUM(D14:F14)</f>
        <v>1945550</v>
      </c>
    </row>
    <row r="15" spans="1:8" ht="15.75" x14ac:dyDescent="0.25">
      <c r="A15" s="4" t="s">
        <v>4</v>
      </c>
      <c r="B15" s="21"/>
      <c r="C15" s="21"/>
      <c r="D15" s="26"/>
      <c r="E15" s="10"/>
      <c r="F15" s="10"/>
      <c r="G15" s="27"/>
      <c r="H15" s="8"/>
    </row>
    <row r="16" spans="1:8" ht="15.75" x14ac:dyDescent="0.25">
      <c r="A16" s="4" t="s">
        <v>5</v>
      </c>
      <c r="B16" s="21"/>
      <c r="C16" s="21"/>
      <c r="D16" s="26"/>
      <c r="E16" s="10"/>
      <c r="F16" s="10"/>
      <c r="G16" s="27"/>
    </row>
    <row r="17" spans="1:7" ht="15.75" x14ac:dyDescent="0.25">
      <c r="A17" s="4" t="s">
        <v>6</v>
      </c>
      <c r="B17" s="21">
        <v>6339551</v>
      </c>
      <c r="C17" s="21"/>
      <c r="D17" s="22">
        <f>152948.5+158658.41+23222.7+73363.78+73467.25+11220.6+16397.4+16420.53+2595.9</f>
        <v>528295.07000000007</v>
      </c>
      <c r="E17" s="10">
        <v>528296</v>
      </c>
      <c r="F17" s="28">
        <v>553967</v>
      </c>
      <c r="G17" s="25">
        <f t="shared" ref="G17:G26" si="1">SUM(D17:F17)</f>
        <v>1610558.07</v>
      </c>
    </row>
    <row r="18" spans="1:7" ht="15.75" x14ac:dyDescent="0.25">
      <c r="A18" s="2" t="s">
        <v>7</v>
      </c>
      <c r="B18" s="29">
        <f>SUM(B19:B27)</f>
        <v>16512782</v>
      </c>
      <c r="C18" s="29">
        <f>SUM(C19:C26)</f>
        <v>0</v>
      </c>
      <c r="D18" s="29">
        <f>SUM(D19:D27)</f>
        <v>631707.24</v>
      </c>
      <c r="E18" s="29">
        <f t="shared" ref="E18:F18" si="2">SUM(E19:E27)</f>
        <v>1118953</v>
      </c>
      <c r="F18" s="29">
        <f t="shared" si="2"/>
        <v>891018</v>
      </c>
      <c r="G18" s="15">
        <f t="shared" si="1"/>
        <v>2641678.2400000002</v>
      </c>
    </row>
    <row r="19" spans="1:7" ht="15.75" x14ac:dyDescent="0.25">
      <c r="A19" s="4" t="s">
        <v>8</v>
      </c>
      <c r="B19" s="21">
        <v>7100196</v>
      </c>
      <c r="C19" s="21"/>
      <c r="D19" s="22">
        <f>78104.72+439114.72+14807</f>
        <v>532026.43999999994</v>
      </c>
      <c r="E19" s="10">
        <v>482013</v>
      </c>
      <c r="F19" s="10">
        <v>544819</v>
      </c>
      <c r="G19" s="25">
        <f t="shared" si="1"/>
        <v>1558858.44</v>
      </c>
    </row>
    <row r="20" spans="1:7" ht="15.75" x14ac:dyDescent="0.25">
      <c r="A20" s="4" t="s">
        <v>9</v>
      </c>
      <c r="B20" s="21">
        <v>379897</v>
      </c>
      <c r="C20" s="21"/>
      <c r="D20" s="26"/>
      <c r="E20" s="10"/>
      <c r="F20" s="10">
        <v>60888</v>
      </c>
      <c r="G20" s="25">
        <f t="shared" si="1"/>
        <v>60888</v>
      </c>
    </row>
    <row r="21" spans="1:7" ht="15.75" x14ac:dyDescent="0.25">
      <c r="A21" s="4" t="s">
        <v>10</v>
      </c>
      <c r="B21" s="21">
        <v>350000</v>
      </c>
      <c r="C21" s="21"/>
      <c r="D21" s="26"/>
      <c r="E21" s="10"/>
      <c r="F21" s="10"/>
      <c r="G21" s="25">
        <f t="shared" si="1"/>
        <v>0</v>
      </c>
    </row>
    <row r="22" spans="1:7" ht="15.75" x14ac:dyDescent="0.25">
      <c r="A22" s="4" t="s">
        <v>11</v>
      </c>
      <c r="B22" s="21">
        <v>95000</v>
      </c>
      <c r="C22" s="21"/>
      <c r="D22" s="26"/>
      <c r="E22" s="10">
        <v>156254</v>
      </c>
      <c r="F22" s="10"/>
      <c r="G22" s="25">
        <f t="shared" si="1"/>
        <v>156254</v>
      </c>
    </row>
    <row r="23" spans="1:7" ht="15.75" x14ac:dyDescent="0.25">
      <c r="A23" s="4" t="s">
        <v>12</v>
      </c>
      <c r="B23" s="21"/>
      <c r="C23" s="21"/>
      <c r="D23" s="26"/>
      <c r="E23" s="10"/>
      <c r="F23" s="10"/>
      <c r="G23" s="25">
        <f t="shared" si="1"/>
        <v>0</v>
      </c>
    </row>
    <row r="24" spans="1:7" ht="15.75" x14ac:dyDescent="0.25">
      <c r="A24" s="4" t="s">
        <v>13</v>
      </c>
      <c r="B24" s="21">
        <v>1715300</v>
      </c>
      <c r="C24" s="21"/>
      <c r="D24" s="22">
        <v>54355.8</v>
      </c>
      <c r="E24" s="10"/>
      <c r="F24" s="10">
        <v>67706</v>
      </c>
      <c r="G24" s="25">
        <f t="shared" si="1"/>
        <v>122061.8</v>
      </c>
    </row>
    <row r="25" spans="1:7" ht="15.75" x14ac:dyDescent="0.25">
      <c r="A25" s="4" t="s">
        <v>14</v>
      </c>
      <c r="B25" s="21">
        <v>5241000</v>
      </c>
      <c r="C25" s="21"/>
      <c r="D25" s="22">
        <v>45000</v>
      </c>
      <c r="E25" s="10">
        <v>344661</v>
      </c>
      <c r="F25" s="10">
        <v>45000</v>
      </c>
      <c r="G25" s="25">
        <f t="shared" si="1"/>
        <v>434661</v>
      </c>
    </row>
    <row r="26" spans="1:7" ht="15.75" x14ac:dyDescent="0.25">
      <c r="A26" s="4" t="s">
        <v>15</v>
      </c>
      <c r="B26" s="21">
        <v>1531389</v>
      </c>
      <c r="C26" s="21"/>
      <c r="D26" s="22">
        <v>325</v>
      </c>
      <c r="E26" s="10">
        <v>86465</v>
      </c>
      <c r="F26" s="10">
        <v>172605</v>
      </c>
      <c r="G26" s="25">
        <f t="shared" si="1"/>
        <v>259395</v>
      </c>
    </row>
    <row r="27" spans="1:7" ht="15.75" x14ac:dyDescent="0.25">
      <c r="A27" s="4" t="s">
        <v>16</v>
      </c>
      <c r="B27" s="21">
        <v>100000</v>
      </c>
      <c r="C27" s="21"/>
      <c r="D27" s="26"/>
      <c r="E27" s="10">
        <v>49560</v>
      </c>
      <c r="F27" s="10"/>
      <c r="G27" s="25"/>
    </row>
    <row r="28" spans="1:7" ht="15.75" x14ac:dyDescent="0.25">
      <c r="A28" s="2" t="s">
        <v>17</v>
      </c>
      <c r="B28" s="29">
        <f>SUM(B29:B37)</f>
        <v>27619224</v>
      </c>
      <c r="C28" s="29">
        <f>SUM(C29:C37)</f>
        <v>0</v>
      </c>
      <c r="D28" s="29">
        <f>SUM(D29:D37)</f>
        <v>0</v>
      </c>
      <c r="E28" s="29">
        <f>SUM(E29:E37)</f>
        <v>0</v>
      </c>
      <c r="F28" s="31">
        <f>SUM(F29:F37)</f>
        <v>3353250</v>
      </c>
      <c r="G28" s="15">
        <f t="shared" ref="G28:G35" si="3">SUM(D28:F28)</f>
        <v>3353250</v>
      </c>
    </row>
    <row r="29" spans="1:7" ht="15.75" x14ac:dyDescent="0.25">
      <c r="A29" s="4" t="s">
        <v>18</v>
      </c>
      <c r="B29" s="21">
        <v>5658555</v>
      </c>
      <c r="C29" s="21"/>
      <c r="D29" s="26"/>
      <c r="E29" s="10"/>
      <c r="F29" s="10">
        <v>240935</v>
      </c>
      <c r="G29" s="25">
        <f t="shared" si="3"/>
        <v>240935</v>
      </c>
    </row>
    <row r="30" spans="1:7" ht="15.75" x14ac:dyDescent="0.25">
      <c r="A30" s="4" t="s">
        <v>19</v>
      </c>
      <c r="B30" s="21">
        <v>609500</v>
      </c>
      <c r="C30" s="21"/>
      <c r="D30" s="26"/>
      <c r="E30" s="10"/>
      <c r="F30" s="10"/>
      <c r="G30" s="25">
        <f t="shared" si="3"/>
        <v>0</v>
      </c>
    </row>
    <row r="31" spans="1:7" ht="15.75" x14ac:dyDescent="0.25">
      <c r="A31" s="4" t="s">
        <v>20</v>
      </c>
      <c r="B31" s="21">
        <v>245500</v>
      </c>
      <c r="C31" s="21"/>
      <c r="D31" s="26"/>
      <c r="E31" s="10"/>
      <c r="F31" s="10">
        <v>53100</v>
      </c>
      <c r="G31" s="25">
        <f t="shared" si="3"/>
        <v>53100</v>
      </c>
    </row>
    <row r="32" spans="1:7" ht="15.75" x14ac:dyDescent="0.25">
      <c r="A32" s="4" t="s">
        <v>21</v>
      </c>
      <c r="B32" s="21">
        <v>1110955</v>
      </c>
      <c r="C32" s="21"/>
      <c r="D32" s="26"/>
      <c r="E32" s="10"/>
      <c r="F32" s="10"/>
      <c r="G32" s="25">
        <f t="shared" si="3"/>
        <v>0</v>
      </c>
    </row>
    <row r="33" spans="1:7" ht="15.75" x14ac:dyDescent="0.25">
      <c r="A33" s="4" t="s">
        <v>22</v>
      </c>
      <c r="B33" s="21">
        <v>985968</v>
      </c>
      <c r="C33" s="21"/>
      <c r="D33" s="26"/>
      <c r="E33" s="10"/>
      <c r="F33" s="10"/>
      <c r="G33" s="25">
        <f t="shared" si="3"/>
        <v>0</v>
      </c>
    </row>
    <row r="34" spans="1:7" ht="15.75" x14ac:dyDescent="0.25">
      <c r="A34" s="4" t="s">
        <v>23</v>
      </c>
      <c r="B34" s="21">
        <v>2502438</v>
      </c>
      <c r="C34" s="21"/>
      <c r="D34" s="26"/>
      <c r="E34" s="10"/>
      <c r="F34" s="10"/>
      <c r="G34" s="25">
        <f t="shared" si="3"/>
        <v>0</v>
      </c>
    </row>
    <row r="35" spans="1:7" ht="15.75" x14ac:dyDescent="0.25">
      <c r="A35" s="4" t="s">
        <v>24</v>
      </c>
      <c r="B35" s="21">
        <v>10379130</v>
      </c>
      <c r="C35" s="21"/>
      <c r="D35" s="26"/>
      <c r="E35" s="10"/>
      <c r="F35" s="10">
        <v>2714100</v>
      </c>
      <c r="G35" s="25">
        <f t="shared" si="3"/>
        <v>2714100</v>
      </c>
    </row>
    <row r="36" spans="1:7" ht="15.75" x14ac:dyDescent="0.25">
      <c r="A36" s="4" t="s">
        <v>25</v>
      </c>
      <c r="B36" s="21"/>
      <c r="C36" s="21"/>
      <c r="D36" s="26"/>
      <c r="E36" s="10"/>
      <c r="F36" s="10"/>
      <c r="G36" s="25"/>
    </row>
    <row r="37" spans="1:7" ht="15.75" x14ac:dyDescent="0.25">
      <c r="A37" s="4" t="s">
        <v>26</v>
      </c>
      <c r="B37" s="21">
        <v>6127178</v>
      </c>
      <c r="C37" s="21"/>
      <c r="D37" s="26"/>
      <c r="E37" s="10"/>
      <c r="F37" s="10">
        <v>345115</v>
      </c>
      <c r="G37" s="25">
        <f>SUM(D37:F37)</f>
        <v>345115</v>
      </c>
    </row>
    <row r="38" spans="1:7" ht="15.75" x14ac:dyDescent="0.25">
      <c r="A38" s="2" t="s">
        <v>27</v>
      </c>
      <c r="B38" s="30"/>
      <c r="C38" s="30"/>
    </row>
    <row r="39" spans="1:7" ht="15.75" x14ac:dyDescent="0.25">
      <c r="A39" s="4" t="s">
        <v>28</v>
      </c>
      <c r="B39" s="26"/>
      <c r="C39" s="26"/>
    </row>
    <row r="40" spans="1:7" ht="15.75" x14ac:dyDescent="0.25">
      <c r="A40" s="4" t="s">
        <v>29</v>
      </c>
      <c r="B40" s="26"/>
      <c r="C40" s="26"/>
    </row>
    <row r="41" spans="1:7" ht="15.75" x14ac:dyDescent="0.25">
      <c r="A41" s="4" t="s">
        <v>30</v>
      </c>
      <c r="B41" s="26"/>
      <c r="C41" s="26"/>
    </row>
    <row r="42" spans="1:7" ht="15.75" x14ac:dyDescent="0.25">
      <c r="A42" s="4" t="s">
        <v>31</v>
      </c>
      <c r="B42" s="26"/>
      <c r="C42" s="26"/>
    </row>
    <row r="43" spans="1:7" ht="15.75" x14ac:dyDescent="0.25">
      <c r="A43" s="4" t="s">
        <v>32</v>
      </c>
      <c r="B43" s="26"/>
      <c r="C43" s="26"/>
    </row>
    <row r="44" spans="1:7" ht="15.75" x14ac:dyDescent="0.25">
      <c r="A44" s="4" t="s">
        <v>33</v>
      </c>
      <c r="B44" s="26"/>
      <c r="C44" s="26"/>
    </row>
    <row r="45" spans="1:7" ht="15.75" x14ac:dyDescent="0.25">
      <c r="A45" s="4" t="s">
        <v>34</v>
      </c>
      <c r="B45" s="26"/>
      <c r="C45" s="26"/>
    </row>
    <row r="46" spans="1:7" ht="15.75" x14ac:dyDescent="0.25">
      <c r="A46" s="4" t="s">
        <v>35</v>
      </c>
      <c r="B46" s="30"/>
      <c r="C46" s="27"/>
    </row>
    <row r="47" spans="1:7" ht="15.75" x14ac:dyDescent="0.25">
      <c r="A47" s="2" t="s">
        <v>36</v>
      </c>
      <c r="B47" s="26"/>
      <c r="C47" s="27"/>
    </row>
    <row r="48" spans="1:7" ht="15.75" x14ac:dyDescent="0.25">
      <c r="A48" s="4" t="s">
        <v>37</v>
      </c>
      <c r="B48" s="26"/>
      <c r="C48" s="27"/>
    </row>
    <row r="49" spans="1:7" ht="15.75" x14ac:dyDescent="0.25">
      <c r="A49" s="4" t="s">
        <v>38</v>
      </c>
      <c r="B49" s="26"/>
      <c r="C49" s="27"/>
    </row>
    <row r="50" spans="1:7" ht="15.75" x14ac:dyDescent="0.25">
      <c r="A50" s="4" t="s">
        <v>39</v>
      </c>
      <c r="B50" s="26"/>
      <c r="C50" s="27"/>
    </row>
    <row r="51" spans="1:7" ht="15.75" x14ac:dyDescent="0.25">
      <c r="A51" s="4" t="s">
        <v>40</v>
      </c>
      <c r="B51" s="26"/>
      <c r="C51" s="27"/>
    </row>
    <row r="52" spans="1:7" ht="15.75" x14ac:dyDescent="0.25">
      <c r="A52" s="4" t="s">
        <v>41</v>
      </c>
      <c r="B52" s="26"/>
      <c r="C52" s="27"/>
    </row>
    <row r="53" spans="1:7" ht="15.75" x14ac:dyDescent="0.25">
      <c r="A53" s="4" t="s">
        <v>42</v>
      </c>
      <c r="B53" s="26"/>
      <c r="C53" s="27"/>
    </row>
    <row r="54" spans="1:7" ht="15.75" x14ac:dyDescent="0.25">
      <c r="A54" s="2" t="s">
        <v>43</v>
      </c>
      <c r="B54" s="29">
        <f>SUM(B55:B63)</f>
        <v>7978368</v>
      </c>
      <c r="C54" s="29">
        <f>SUM(C55:C63)</f>
        <v>0</v>
      </c>
      <c r="D54" s="29">
        <f>SUM(D55:D63)</f>
        <v>0</v>
      </c>
      <c r="E54" s="29">
        <f t="shared" ref="E54:G54" si="4">SUM(E55:E63)</f>
        <v>0</v>
      </c>
      <c r="F54" s="29">
        <f t="shared" si="4"/>
        <v>1126915</v>
      </c>
      <c r="G54">
        <f t="shared" si="4"/>
        <v>0</v>
      </c>
    </row>
    <row r="55" spans="1:7" ht="15.75" x14ac:dyDescent="0.25">
      <c r="A55" s="4" t="s">
        <v>44</v>
      </c>
      <c r="B55" s="21">
        <v>2126600</v>
      </c>
      <c r="C55" s="23"/>
    </row>
    <row r="56" spans="1:7" ht="15.75" x14ac:dyDescent="0.25">
      <c r="A56" s="4" t="s">
        <v>45</v>
      </c>
      <c r="B56" s="21"/>
      <c r="C56" s="23"/>
      <c r="F56" s="34">
        <v>699255</v>
      </c>
    </row>
    <row r="57" spans="1:7" ht="15.75" x14ac:dyDescent="0.25">
      <c r="A57" s="4" t="s">
        <v>46</v>
      </c>
      <c r="B57" s="21">
        <v>2655700</v>
      </c>
      <c r="C57" s="23"/>
      <c r="F57" s="34">
        <v>61360</v>
      </c>
    </row>
    <row r="58" spans="1:7" ht="15.75" x14ac:dyDescent="0.25">
      <c r="A58" s="4" t="s">
        <v>47</v>
      </c>
      <c r="B58" s="21"/>
      <c r="C58" s="23"/>
    </row>
    <row r="59" spans="1:7" ht="15.75" x14ac:dyDescent="0.25">
      <c r="A59" s="4" t="s">
        <v>48</v>
      </c>
      <c r="B59" s="21">
        <v>1804000</v>
      </c>
      <c r="C59" s="23"/>
      <c r="F59" s="34">
        <v>366300</v>
      </c>
    </row>
    <row r="60" spans="1:7" x14ac:dyDescent="0.25">
      <c r="A60" s="4" t="s">
        <v>49</v>
      </c>
      <c r="B60" s="5"/>
      <c r="C60" s="5"/>
    </row>
    <row r="61" spans="1:7" x14ac:dyDescent="0.25">
      <c r="A61" s="4" t="s">
        <v>50</v>
      </c>
      <c r="B61" s="5">
        <v>1392068</v>
      </c>
      <c r="C61" s="5"/>
    </row>
    <row r="62" spans="1:7" x14ac:dyDescent="0.25">
      <c r="A62" s="4" t="s">
        <v>51</v>
      </c>
      <c r="B62" s="5"/>
      <c r="C62" s="5"/>
    </row>
    <row r="63" spans="1:7" x14ac:dyDescent="0.25">
      <c r="A63" s="4" t="s">
        <v>52</v>
      </c>
      <c r="B63" s="5"/>
      <c r="C63" s="5"/>
    </row>
    <row r="64" spans="1:7" x14ac:dyDescent="0.25">
      <c r="A64" s="2" t="s">
        <v>53</v>
      </c>
      <c r="B64" s="3"/>
      <c r="C64" s="3"/>
    </row>
    <row r="65" spans="1:7" x14ac:dyDescent="0.25">
      <c r="A65" s="4" t="s">
        <v>54</v>
      </c>
      <c r="B65" s="5"/>
      <c r="C65" s="5"/>
    </row>
    <row r="66" spans="1:7" x14ac:dyDescent="0.25">
      <c r="A66" s="4" t="s">
        <v>55</v>
      </c>
      <c r="B66" s="5"/>
      <c r="C66" s="5"/>
    </row>
    <row r="67" spans="1:7" x14ac:dyDescent="0.25">
      <c r="A67" s="4" t="s">
        <v>56</v>
      </c>
      <c r="B67" s="5"/>
      <c r="C67" s="5"/>
    </row>
    <row r="68" spans="1:7" x14ac:dyDescent="0.25">
      <c r="A68" s="4" t="s">
        <v>57</v>
      </c>
      <c r="B68" s="5"/>
      <c r="C68" s="5"/>
    </row>
    <row r="69" spans="1:7" x14ac:dyDescent="0.25">
      <c r="A69" s="2" t="s">
        <v>58</v>
      </c>
      <c r="B69" s="3"/>
      <c r="C69" s="3"/>
    </row>
    <row r="70" spans="1:7" x14ac:dyDescent="0.25">
      <c r="A70" s="4" t="s">
        <v>59</v>
      </c>
      <c r="B70" s="5"/>
      <c r="C70" s="5"/>
    </row>
    <row r="71" spans="1:7" x14ac:dyDescent="0.25">
      <c r="A71" s="4" t="s">
        <v>60</v>
      </c>
      <c r="B71" s="5"/>
      <c r="C71" s="5"/>
    </row>
    <row r="72" spans="1:7" x14ac:dyDescent="0.25">
      <c r="A72" s="2" t="s">
        <v>61</v>
      </c>
      <c r="B72" s="3"/>
      <c r="C72" s="3"/>
    </row>
    <row r="73" spans="1:7" x14ac:dyDescent="0.25">
      <c r="A73" s="4" t="s">
        <v>62</v>
      </c>
      <c r="B73" s="5"/>
      <c r="C73" s="5"/>
    </row>
    <row r="74" spans="1:7" x14ac:dyDescent="0.25">
      <c r="A74" s="4" t="s">
        <v>63</v>
      </c>
      <c r="B74" s="5"/>
      <c r="C74" s="5"/>
    </row>
    <row r="75" spans="1:7" x14ac:dyDescent="0.25">
      <c r="A75" s="4" t="s">
        <v>64</v>
      </c>
      <c r="B75" s="5"/>
      <c r="C75" s="5"/>
    </row>
    <row r="76" spans="1:7" x14ac:dyDescent="0.25">
      <c r="A76" s="1" t="s">
        <v>66</v>
      </c>
      <c r="B76" s="19"/>
      <c r="C76" s="19"/>
      <c r="D76" s="19"/>
      <c r="E76" s="19"/>
      <c r="F76" s="19"/>
      <c r="G76" s="19"/>
    </row>
    <row r="77" spans="1:7" x14ac:dyDescent="0.25">
      <c r="A77" s="2" t="s">
        <v>67</v>
      </c>
      <c r="B77" s="3"/>
      <c r="C77" s="3"/>
      <c r="D77" s="34">
        <f>+D78</f>
        <v>3170671</v>
      </c>
      <c r="E77" s="34">
        <f>+E78</f>
        <v>3272555</v>
      </c>
      <c r="F77" s="34"/>
    </row>
    <row r="78" spans="1:7" x14ac:dyDescent="0.25">
      <c r="A78" s="4" t="s">
        <v>68</v>
      </c>
      <c r="B78" s="5"/>
      <c r="C78" s="5"/>
      <c r="D78" s="34">
        <v>3170671</v>
      </c>
      <c r="E78" s="34">
        <v>3272555</v>
      </c>
    </row>
    <row r="79" spans="1:7" x14ac:dyDescent="0.25">
      <c r="A79" s="4" t="s">
        <v>69</v>
      </c>
      <c r="B79" s="5"/>
      <c r="C79" s="5"/>
    </row>
    <row r="80" spans="1:7" ht="15.75" x14ac:dyDescent="0.25">
      <c r="A80" s="2" t="s">
        <v>70</v>
      </c>
      <c r="B80" s="3"/>
      <c r="C80" s="3"/>
      <c r="G80" s="32">
        <f>SUM(D80:F80)</f>
        <v>0</v>
      </c>
    </row>
    <row r="81" spans="1:7" ht="15.75" x14ac:dyDescent="0.25">
      <c r="A81" s="4" t="s">
        <v>71</v>
      </c>
      <c r="B81" s="5"/>
      <c r="C81" s="5"/>
      <c r="G81" s="33">
        <f>SUM(D81:F81)</f>
        <v>0</v>
      </c>
    </row>
    <row r="82" spans="1:7" x14ac:dyDescent="0.25">
      <c r="A82" s="4" t="s">
        <v>72</v>
      </c>
      <c r="B82" s="5"/>
      <c r="C82" s="5"/>
    </row>
    <row r="83" spans="1:7" x14ac:dyDescent="0.25">
      <c r="A83" s="2" t="s">
        <v>73</v>
      </c>
      <c r="B83" s="3"/>
      <c r="C83" s="3"/>
    </row>
    <row r="84" spans="1:7" x14ac:dyDescent="0.25">
      <c r="A84" s="4" t="s">
        <v>74</v>
      </c>
      <c r="B84" s="5"/>
      <c r="C84" s="5"/>
      <c r="D84" s="13"/>
      <c r="E84" s="13"/>
      <c r="F84" s="13"/>
      <c r="G84" s="13"/>
    </row>
    <row r="85" spans="1:7" ht="15.75" x14ac:dyDescent="0.25">
      <c r="A85" s="6" t="s">
        <v>85</v>
      </c>
      <c r="B85" s="9">
        <f>B12+B18+B28+B54</f>
        <v>115000000</v>
      </c>
      <c r="C85" s="9">
        <f>C12+C18+C28+C54</f>
        <v>0</v>
      </c>
      <c r="D85" s="9">
        <f>D12+D18+D77</f>
        <v>7900623.3100000005</v>
      </c>
      <c r="E85" s="9">
        <f>E12+E18+E77</f>
        <v>8489754</v>
      </c>
      <c r="F85" s="9">
        <f>F12+F18+F28+F54+F77</f>
        <v>11443397</v>
      </c>
      <c r="G85" s="9">
        <f>G12+G18+G28+G80</f>
        <v>20263633.310000002</v>
      </c>
    </row>
    <row r="87" spans="1:7" ht="15.75" thickBot="1" x14ac:dyDescent="0.3"/>
    <row r="88" spans="1:7" ht="30.75" thickBot="1" x14ac:dyDescent="0.3">
      <c r="A88" s="11" t="s">
        <v>87</v>
      </c>
    </row>
    <row r="89" spans="1:7" ht="30.75" thickBot="1" x14ac:dyDescent="0.3">
      <c r="A89" s="11" t="s">
        <v>88</v>
      </c>
      <c r="F89" s="16"/>
    </row>
    <row r="90" spans="1:7" ht="75.75" thickBot="1" x14ac:dyDescent="0.3">
      <c r="A90" s="12" t="s">
        <v>89</v>
      </c>
      <c r="C90" s="17" t="s">
        <v>90</v>
      </c>
    </row>
    <row r="91" spans="1:7" ht="14.25" customHeight="1" x14ac:dyDescent="0.25">
      <c r="A91" s="50"/>
      <c r="C91" s="16" t="s">
        <v>91</v>
      </c>
    </row>
    <row r="92" spans="1:7" ht="60" x14ac:dyDescent="0.25">
      <c r="A92" s="35" t="s">
        <v>93</v>
      </c>
      <c r="C92" s="16"/>
    </row>
    <row r="93" spans="1:7" x14ac:dyDescent="0.25">
      <c r="A93" s="35"/>
    </row>
  </sheetData>
  <mergeCells count="9">
    <mergeCell ref="A7:G7"/>
    <mergeCell ref="D9:G9"/>
    <mergeCell ref="A3:G3"/>
    <mergeCell ref="A4:G4"/>
    <mergeCell ref="A9:A10"/>
    <mergeCell ref="B9:B10"/>
    <mergeCell ref="C9:C10"/>
    <mergeCell ref="A5:G5"/>
    <mergeCell ref="A6:G6"/>
  </mergeCells>
  <pageMargins left="0.7" right="0.7" top="0.75" bottom="0.75" header="0.3" footer="0.3"/>
  <pageSetup paperSize="8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P2 Presupuesto Aprobado-Ejec </vt:lpstr>
      <vt:lpstr>'P2 Presupuesto Aprobado-Ejec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Josue Reinoso</cp:lastModifiedBy>
  <cp:lastPrinted>2023-04-17T15:35:34Z</cp:lastPrinted>
  <dcterms:created xsi:type="dcterms:W3CDTF">2021-07-29T18:58:50Z</dcterms:created>
  <dcterms:modified xsi:type="dcterms:W3CDTF">2023-04-17T15:37:20Z</dcterms:modified>
</cp:coreProperties>
</file>