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3\informes fisico financiero\informe anual\datos abiertos\"/>
    </mc:Choice>
  </mc:AlternateContent>
  <bookViews>
    <workbookView xWindow="0" yWindow="0" windowWidth="7470" windowHeight="2670"/>
  </bookViews>
  <sheets>
    <sheet name="Hoja1" sheetId="1" r:id="rId1"/>
    <sheet name="Hoja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" l="1"/>
  <c r="I32" i="1" l="1"/>
  <c r="C14" i="1" l="1"/>
  <c r="J37" i="1" l="1"/>
  <c r="I37" i="1"/>
  <c r="J36" i="1"/>
  <c r="I36" i="1"/>
  <c r="C16" i="1"/>
  <c r="C15" i="1"/>
</calcChain>
</file>

<file path=xl/sharedStrings.xml><?xml version="1.0" encoding="utf-8"?>
<sst xmlns="http://schemas.openxmlformats.org/spreadsheetml/2006/main" count="92" uniqueCount="83">
  <si>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</si>
  <si>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</si>
  <si>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</si>
  <si>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</si>
  <si>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</si>
  <si>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</si>
  <si>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</si>
  <si>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</si>
  <si>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</si>
  <si>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</si>
  <si>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</si>
  <si>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</si>
  <si>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</si>
  <si>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</si>
  <si>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Nombre:</t>
  </si>
  <si>
    <t>Descripción: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</si>
  <si>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</si>
  <si>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</si>
  <si>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</si>
  <si>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</si>
  <si>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</si>
  <si>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</si>
  <si>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</si>
  <si>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</si>
  <si>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</si>
  <si>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</si>
  <si>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</si>
  <si>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</si>
  <si>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</si>
  <si>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</si>
  <si>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</si>
  <si>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</si>
  <si>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</si>
  <si>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</si>
  <si>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</si>
  <si>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</si>
  <si>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</si>
  <si>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</si>
  <si>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</si>
  <si>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</si>
  <si>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5134 ACUARIO NACIONAL</t>
  </si>
  <si>
    <t>01 ACUARIO NACIONAL</t>
  </si>
  <si>
    <t>4.1.1</t>
  </si>
  <si>
    <t>11 Conservación y Exhibición de la Flora y Fauna Acuáticas</t>
  </si>
  <si>
    <t>5828-Conservación de especies acuáticas</t>
  </si>
  <si>
    <t>5830-Educación ambiental sobre la biodiversidad de los recursos acuáticos</t>
  </si>
  <si>
    <t>Cantidad de especies rescatadas, rehabilitadas y liberadas</t>
  </si>
  <si>
    <t>Cantidad de sensibilizaciones</t>
  </si>
  <si>
    <t>Mantener el bienestar de los ecosistemas y biodiversidad costero-marino y dulceacuicola para la gestión en ambiente controlado.</t>
  </si>
  <si>
    <t>Promover contenido de las exhibiciones sobre biodiversidad marina, costera y de agua dulce y sensibilizar sobre cambio climático.</t>
  </si>
  <si>
    <t xml:space="preserve">Aumentar en 16.66% la cantidad de personas sensibilizadas en la conservación de ecosistemas acuáticos, biodiversidad y protección de especies en vía de extinción al 2022 de 60,000 a 70,000 personas al 2023. </t>
  </si>
  <si>
    <t>Promover la conservación de ecosistemas acuáticos, a través de exhibiciones, educación y recreación ambiental, investigación, rescate, rehabilitación, reproducción y reintroducción de especies, fomentando su bienestar contribuyendo a la sostenibilidad del medio ambiente.</t>
  </si>
  <si>
    <t>Se reconocida a nivel nacional e internacional como una institución de conservación, comprometida con la educación ambiental, investigación y recreación, enfocada en la sostenibilidad del medio costero-marino, dulceacuícola y su biodiversidad.</t>
  </si>
  <si>
    <t>IV. Información del Programa</t>
  </si>
  <si>
    <t>III. Desempeño Presupuestario</t>
  </si>
  <si>
    <t>Devengado</t>
  </si>
  <si>
    <t>Ene-Mar</t>
  </si>
  <si>
    <t>Abr-Jun</t>
  </si>
  <si>
    <t>Jul-Sep</t>
  </si>
  <si>
    <t>Oct-Nov</t>
  </si>
  <si>
    <t>%</t>
  </si>
  <si>
    <t>Promedio Anual</t>
  </si>
  <si>
    <t>Trimestres</t>
  </si>
  <si>
    <r>
      <t>Beneficiarios:</t>
    </r>
    <r>
      <rPr>
        <sz val="12"/>
        <color rgb="FF000000"/>
        <rFont val="Times New Roman"/>
        <family val="1"/>
      </rPr>
      <t xml:space="preserve"> </t>
    </r>
  </si>
  <si>
    <r>
      <t xml:space="preserve">VI. </t>
    </r>
    <r>
      <rPr>
        <b/>
        <sz val="11"/>
        <color theme="0"/>
        <rFont val="Times New Roman"/>
        <family val="1"/>
      </rPr>
      <t>Oportunidades de Mejora</t>
    </r>
  </si>
  <si>
    <r>
      <rPr>
        <b/>
        <sz val="10"/>
        <rFont val="Times New Roman"/>
        <family val="1"/>
      </rPr>
      <t>Nota:</t>
    </r>
    <r>
      <rPr>
        <sz val="10"/>
        <rFont val="Times New Roman"/>
        <family val="1"/>
      </rPr>
      <t xml:space="preserve"> Las secciones III, IV, V y VI deben ser repetidas, la misma cantidad de programas sustantivos (codificados desde 11 al 95) que tenga la unidad ejecutora</t>
    </r>
  </si>
  <si>
    <t>Población General, Escuelas, Colegios, Universidades y Turistas</t>
  </si>
  <si>
    <t>Por  medio  de  esta  actividad  se  dirigen  y coordinan   los  procesos y acciones para la administración  de los recursos físicos, financieros y la prestación de servicios; con eficiencia y eficacia, de manera que se cumpla a cabalidad con la misión de esta institución y los programas y proyectos incluidos en el plan de trabajo 2021 velando  por  que  los  procesos  de ejecución presupuestal y contables se efectúen con estricto cumplimiento de las disposiciones legislativas vigentes.</t>
  </si>
  <si>
    <t>V. Formulación y Ejecución Física-Financiera</t>
  </si>
  <si>
    <t>V.I - Desempeño financiero</t>
  </si>
  <si>
    <t>VI. Análisis de los Logros y Desviaciones</t>
  </si>
  <si>
    <t>VI.I - Información de Logros y Desviaciones por Producto</t>
  </si>
  <si>
    <t>V.II - Formulación y Ejecución Trimestral de las Metas por Producto</t>
  </si>
  <si>
    <t>Fortalecer la cooperación interinstitucional para obtener mayor apoyo financiero, gestionar mejoras de infraestructura, fortalecer la capacitacion del personal y la gestión de tecnologia para mejora los servicios.</t>
  </si>
  <si>
    <t>Ejecución Anual</t>
  </si>
  <si>
    <t>Programación Anual</t>
  </si>
  <si>
    <t>En la parte fisica se ejecutó un 59.67% debido a la disminuciones de los viajes de recoleccion, la remodelaciones de exhibiciones debido a que esta parte en forma de donacion correria por otra institucion.  En la parte financiera ejecutamos un 83.54% debido a la disminucion de los fondos de captacion directa por disminucion en la visitacion de este año y el cierre para remozamiento.</t>
  </si>
  <si>
    <t>Durante el año 2023 la metas fisicas financieras se cumplieron en un 138.81%  en lo fisico debido a que durante el año se ejecutaron mayor cantidad de diagnosticos, evaluaciones medicas y rescates de especimenes.  Ejecutamos en un 93.22%n  en la parte financiera debido a la misma reduccion de los fondos de captacion directa no se recaudaron.</t>
  </si>
  <si>
    <t>En el año 2023, 6,850 especímenes en exhibicion bajo el cuidado humano y 1606 neonatos de tortugas fueron beneficiados con el programa de conservacion de especies, el cual ejecutó 1  plan de manejo de 1 , 4 de 4  programas de salud, 39 de 18 programadas evaluaciones medica ejecutado en más de un 100%, asi como informes con resultados de 8 acciones  y una publicación vinculadas a la investigación cientíica.  En el mismo orden se ejecutó el rescate y rehabilitación de 28 nidos de tortugas marinas de 21 programado para un cumplimiento de 133%, quedó pendiente la meta de modernizacion del laboratorio de microbiologia por asuntos financieros. Las metas fisicas ejecutadas (92.4) VS la programada (67) se lograron en un 138.81% y la Financiera se ejecutó el 93.22%, debido a una disminución de la captación directa.</t>
  </si>
  <si>
    <t>Este año 2023, 186,447 ciudadanos de la población general recibieron atencion, así como 47,132 personas fueron sensibilizadas sobre manejo sostenible del medio ambiente a través de 8 jornadas de sensilizacion de las 8 programadas, 15 asesorias tecnicas de las mismas programadas, se adquirimos 1334 organismos de 1200 programados, remodelacion de 6 exhibiciones de 12 programadas, 127 mantenimientos de 235 programados, 3 organismo reproducidos de 3 programados.  Quedó pendiente  92%  de la adquisicion de equipos y materiales. El total de metas fisicas programadas fueron 2,680 y se ejecutaron un total 1,599 representando un 59.67%.</t>
  </si>
  <si>
    <t>Julio Arias Trinidad</t>
  </si>
  <si>
    <t>Director Administrativo y Financiero</t>
  </si>
  <si>
    <t>Ejecucion de las Metas Físicas-Financieras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</si>
</sst>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name val="Times New Roman"/>
      <family val="1"/>
    </font>
    <font>
      <b/>
      <sz val="10"/>
      <color rgb="FF000000"/>
      <name val="Times New Roman"/>
      <family val="1"/>
    </font>
    <font>
      <sz val="9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applyAlignment="1">
      <alignment horizontal="left" wrapText="1"/>
    </xf>
    <xf numFmtId="0" fontId="3" fillId="9" borderId="1" xfId="0" applyFont="1" applyFill="1" applyBorder="1" applyAlignment="1">
      <alignment vertical="top" wrapText="1"/>
    </xf>
    <xf numFmtId="0" fontId="5" fillId="0" borderId="0" xfId="0" applyFont="1" applyProtection="1">
      <protection locked="0"/>
    </xf>
    <xf numFmtId="0" fontId="5" fillId="0" borderId="0" xfId="0" applyFont="1"/>
    <xf numFmtId="0" fontId="3" fillId="9" borderId="5" xfId="0" applyFont="1" applyFill="1" applyBorder="1" applyAlignment="1">
      <alignment vertical="top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vertical="top" wrapText="1"/>
    </xf>
    <xf numFmtId="164" fontId="7" fillId="0" borderId="12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2" fillId="0" borderId="17" xfId="0" applyFont="1" applyBorder="1"/>
    <xf numFmtId="0" fontId="14" fillId="0" borderId="0" xfId="0" applyFont="1" applyProtection="1">
      <protection locked="0"/>
    </xf>
    <xf numFmtId="0" fontId="15" fillId="6" borderId="19" xfId="0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vertical="center"/>
    </xf>
    <xf numFmtId="0" fontId="15" fillId="9" borderId="0" xfId="0" applyFont="1" applyFill="1" applyBorder="1" applyAlignment="1">
      <alignment horizontal="center" vertical="center"/>
    </xf>
    <xf numFmtId="0" fontId="16" fillId="9" borderId="0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5" fillId="0" borderId="17" xfId="0" applyFont="1" applyBorder="1"/>
    <xf numFmtId="0" fontId="19" fillId="8" borderId="29" xfId="0" applyFont="1" applyFill="1" applyBorder="1" applyAlignment="1">
      <alignment horizontal="center" vertical="center" wrapText="1" readingOrder="1"/>
    </xf>
    <xf numFmtId="0" fontId="19" fillId="8" borderId="30" xfId="0" applyFont="1" applyFill="1" applyBorder="1" applyAlignment="1">
      <alignment horizontal="center" vertical="center" wrapText="1" readingOrder="1"/>
    </xf>
    <xf numFmtId="0" fontId="19" fillId="8" borderId="31" xfId="0" applyFont="1" applyFill="1" applyBorder="1" applyAlignment="1">
      <alignment horizontal="center" vertical="center" wrapText="1" readingOrder="1"/>
    </xf>
    <xf numFmtId="0" fontId="20" fillId="0" borderId="24" xfId="0" applyFont="1" applyBorder="1" applyAlignment="1" applyProtection="1">
      <alignment vertical="top" wrapText="1"/>
      <protection locked="0"/>
    </xf>
    <xf numFmtId="0" fontId="20" fillId="0" borderId="38" xfId="0" applyNumberFormat="1" applyFont="1" applyFill="1" applyBorder="1" applyAlignment="1">
      <alignment vertical="center" wrapText="1" readingOrder="1"/>
    </xf>
    <xf numFmtId="165" fontId="20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20" fillId="0" borderId="27" xfId="0" applyNumberFormat="1" applyFont="1" applyBorder="1" applyAlignment="1" applyProtection="1">
      <alignment horizontal="center" vertical="center" wrapText="1" readingOrder="1"/>
      <protection locked="0"/>
    </xf>
    <xf numFmtId="165" fontId="20" fillId="0" borderId="27" xfId="0" applyNumberFormat="1" applyFont="1" applyBorder="1" applyAlignment="1" applyProtection="1">
      <alignment horizontal="center" vertical="center" wrapText="1"/>
      <protection locked="0"/>
    </xf>
    <xf numFmtId="10" fontId="20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7" fontId="20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20" fillId="0" borderId="32" xfId="0" applyFont="1" applyBorder="1" applyAlignment="1" applyProtection="1">
      <alignment vertical="top" wrapText="1"/>
      <protection locked="0"/>
    </xf>
    <xf numFmtId="165" fontId="20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20" fillId="0" borderId="33" xfId="0" applyNumberFormat="1" applyFont="1" applyBorder="1" applyAlignment="1" applyProtection="1">
      <alignment horizontal="center" vertical="center" wrapText="1" readingOrder="1"/>
      <protection locked="0"/>
    </xf>
    <xf numFmtId="165" fontId="20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8" fillId="4" borderId="17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18" xfId="0" applyFont="1" applyFill="1" applyBorder="1" applyAlignment="1">
      <alignment horizontal="left" vertical="center"/>
    </xf>
    <xf numFmtId="0" fontId="9" fillId="5" borderId="17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5" borderId="18" xfId="0" applyFont="1" applyFill="1" applyBorder="1" applyAlignment="1">
      <alignment horizontal="left" vertical="center" wrapText="1"/>
    </xf>
    <xf numFmtId="0" fontId="13" fillId="0" borderId="34" xfId="0" applyFont="1" applyBorder="1" applyAlignment="1" applyProtection="1">
      <alignment horizontal="left" vertical="center" wrapText="1"/>
      <protection locked="0"/>
    </xf>
    <xf numFmtId="0" fontId="13" fillId="0" borderId="35" xfId="0" applyFont="1" applyBorder="1" applyAlignment="1" applyProtection="1">
      <alignment horizontal="left" vertical="center" wrapText="1"/>
      <protection locked="0"/>
    </xf>
    <xf numFmtId="0" fontId="13" fillId="0" borderId="36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 wrapText="1"/>
    </xf>
    <xf numFmtId="49" fontId="1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9" fillId="5" borderId="17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9" fillId="5" borderId="18" xfId="0" applyFont="1" applyFill="1" applyBorder="1" applyAlignment="1">
      <alignment horizontal="left" vertical="center"/>
    </xf>
    <xf numFmtId="39" fontId="14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7" borderId="25" xfId="2" applyNumberFormat="1" applyFont="1" applyFill="1" applyBorder="1" applyAlignment="1" applyProtection="1">
      <alignment horizontal="center" vertical="center" wrapText="1" readingOrder="1"/>
    </xf>
    <xf numFmtId="10" fontId="14" fillId="7" borderId="26" xfId="2" applyNumberFormat="1" applyFont="1" applyFill="1" applyBorder="1" applyAlignment="1" applyProtection="1">
      <alignment horizontal="center" vertical="center" wrapText="1" readingOrder="1"/>
    </xf>
    <xf numFmtId="0" fontId="10" fillId="8" borderId="27" xfId="0" applyFont="1" applyFill="1" applyBorder="1" applyAlignment="1">
      <alignment horizontal="center" vertical="center" wrapText="1" readingOrder="1"/>
    </xf>
    <xf numFmtId="0" fontId="14" fillId="6" borderId="27" xfId="0" applyFont="1" applyFill="1" applyBorder="1" applyAlignment="1">
      <alignment vertical="top" wrapText="1"/>
    </xf>
    <xf numFmtId="0" fontId="14" fillId="6" borderId="28" xfId="0" applyFont="1" applyFill="1" applyBorder="1" applyAlignment="1">
      <alignment vertical="top" wrapText="1"/>
    </xf>
    <xf numFmtId="39" fontId="14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0" fontId="18" fillId="6" borderId="23" xfId="0" applyFont="1" applyFill="1" applyBorder="1" applyAlignment="1">
      <alignment horizontal="center" vertical="center" wrapText="1" readingOrder="1"/>
    </xf>
    <xf numFmtId="0" fontId="18" fillId="6" borderId="24" xfId="0" applyFont="1" applyFill="1" applyBorder="1" applyAlignment="1">
      <alignment horizontal="center" vertical="center" wrapText="1" readingOrder="1"/>
    </xf>
    <xf numFmtId="0" fontId="18" fillId="6" borderId="25" xfId="0" applyFont="1" applyFill="1" applyBorder="1" applyAlignment="1">
      <alignment horizontal="center" vertical="center" wrapText="1" readingOrder="1"/>
    </xf>
    <xf numFmtId="0" fontId="18" fillId="6" borderId="26" xfId="0" applyFont="1" applyFill="1" applyBorder="1" applyAlignment="1">
      <alignment horizontal="center" vertical="center" wrapText="1" readingOrder="1"/>
    </xf>
    <xf numFmtId="0" fontId="18" fillId="6" borderId="37" xfId="0" applyFont="1" applyFill="1" applyBorder="1" applyAlignment="1">
      <alignment horizontal="center" vertical="center" wrapText="1" readingOrder="1"/>
    </xf>
    <xf numFmtId="0" fontId="15" fillId="6" borderId="22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15" fillId="6" borderId="19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>
                <a:latin typeface="Times New Roman" panose="02020603050405020304" pitchFamily="18" charset="0"/>
                <a:cs typeface="Times New Roman" panose="02020603050405020304" pitchFamily="18" charset="0"/>
              </a:rPr>
              <a:t>Ejecucion Financiera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Hoja2!$A$4:$A$6</c:f>
              <c:strCache>
                <c:ptCount val="3"/>
                <c:pt idx="0">
                  <c:v>Presupuesto Inicial</c:v>
                </c:pt>
                <c:pt idx="1">
                  <c:v>Presupuesto Vigente</c:v>
                </c:pt>
                <c:pt idx="2">
                  <c:v>Devengado</c:v>
                </c:pt>
              </c:strCache>
            </c:strRef>
          </c:cat>
          <c:val>
            <c:numRef>
              <c:f>Hoja2!$B$4:$B$6</c:f>
              <c:numCache>
                <c:formatCode>_(* #,##0.00_);_(* \(#,##0.00\);_(* "-"??_);_(@_)</c:formatCode>
                <c:ptCount val="3"/>
                <c:pt idx="0">
                  <c:v>115000000</c:v>
                </c:pt>
                <c:pt idx="1">
                  <c:v>128156900.7</c:v>
                </c:pt>
                <c:pt idx="2">
                  <c:v>106983857.43000001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C-4DAC-96A1-EBE3214CD72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6313887"/>
        <c:axId val="76308063"/>
      </c:barChart>
      <c:catAx>
        <c:axId val="7631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6308063"/>
        <c:crosses val="autoZero"/>
        <c:auto val="1"/>
        <c:lblAlgn val="ctr"/>
        <c:lblOffset val="100"/>
        <c:noMultiLvlLbl val="0"/>
      </c:catAx>
      <c:valAx>
        <c:axId val="76308063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6313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>
                <a:latin typeface="Times New Roman" panose="02020603050405020304" pitchFamily="18" charset="0"/>
                <a:cs typeface="Times New Roman" panose="02020603050405020304" pitchFamily="18" charset="0"/>
              </a:rPr>
              <a:t>Indicador de la Gestión Presupuestaria (IGP)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Hoja2!$B$26</c:f>
              <c:strCache>
                <c:ptCount val="1"/>
                <c:pt idx="0">
                  <c:v>%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Hoja2!$A$27:$A$31</c:f>
              <c:strCache>
                <c:ptCount val="5"/>
                <c:pt idx="0">
                  <c:v>Ene-Mar</c:v>
                </c:pt>
                <c:pt idx="1">
                  <c:v>Abr-Jun</c:v>
                </c:pt>
                <c:pt idx="2">
                  <c:v>Jul-Sep</c:v>
                </c:pt>
                <c:pt idx="3">
                  <c:v>Oct-Nov</c:v>
                </c:pt>
                <c:pt idx="4">
                  <c:v>Promedio Anual</c:v>
                </c:pt>
              </c:strCache>
            </c:strRef>
          </c:cat>
          <c:val>
            <c:numRef>
              <c:f>Hoja2!$B$27:$B$31</c:f>
              <c:numCache>
                <c:formatCode>General</c:formatCode>
                <c:ptCount val="5"/>
                <c:pt idx="0">
                  <c:v>82</c:v>
                </c:pt>
                <c:pt idx="1">
                  <c:v>77</c:v>
                </c:pt>
                <c:pt idx="2">
                  <c:v>84</c:v>
                </c:pt>
                <c:pt idx="3">
                  <c:v>81</c:v>
                </c:pt>
                <c:pt idx="4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1-42E0-B7F4-5DFF3CAB209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4003663"/>
        <c:axId val="74004079"/>
      </c:barChart>
      <c:catAx>
        <c:axId val="74003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4004079"/>
        <c:crosses val="autoZero"/>
        <c:auto val="1"/>
        <c:lblAlgn val="ctr"/>
        <c:lblOffset val="100"/>
        <c:noMultiLvlLbl val="0"/>
      </c:catAx>
      <c:valAx>
        <c:axId val="7400407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4003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Ejecucion Financiera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Hoja2!$A$4:$A$6</c:f>
              <c:strCache>
                <c:ptCount val="3"/>
                <c:pt idx="0">
                  <c:v>Presupuesto Inicial</c:v>
                </c:pt>
                <c:pt idx="1">
                  <c:v>Presupuesto Vigente</c:v>
                </c:pt>
                <c:pt idx="2">
                  <c:v>Devengado</c:v>
                </c:pt>
              </c:strCache>
            </c:strRef>
          </c:cat>
          <c:val>
            <c:numRef>
              <c:f>Hoja2!$B$4:$B$6</c:f>
              <c:numCache>
                <c:formatCode>_(* #,##0.00_);_(* \(#,##0.00\);_(* "-"??_);_(@_)</c:formatCode>
                <c:ptCount val="3"/>
                <c:pt idx="0">
                  <c:v>115000000</c:v>
                </c:pt>
                <c:pt idx="1">
                  <c:v>128156900.7</c:v>
                </c:pt>
                <c:pt idx="2">
                  <c:v>106983857.43000001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1-4AE0-8FEB-90995F9B4AB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6313887"/>
        <c:axId val="76308063"/>
      </c:barChart>
      <c:catAx>
        <c:axId val="7631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08063"/>
        <c:crosses val="autoZero"/>
        <c:auto val="1"/>
        <c:lblAlgn val="ctr"/>
        <c:lblOffset val="100"/>
        <c:noMultiLvlLbl val="0"/>
      </c:catAx>
      <c:valAx>
        <c:axId val="76308063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6313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Indicador de la Gestión Presupuestaria (IGP)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Hoja2!$B$26</c:f>
              <c:strCache>
                <c:ptCount val="1"/>
                <c:pt idx="0">
                  <c:v>%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Hoja2!$A$27:$A$31</c:f>
              <c:strCache>
                <c:ptCount val="5"/>
                <c:pt idx="0">
                  <c:v>Ene-Mar</c:v>
                </c:pt>
                <c:pt idx="1">
                  <c:v>Abr-Jun</c:v>
                </c:pt>
                <c:pt idx="2">
                  <c:v>Jul-Sep</c:v>
                </c:pt>
                <c:pt idx="3">
                  <c:v>Oct-Nov</c:v>
                </c:pt>
                <c:pt idx="4">
                  <c:v>Promedio Anual</c:v>
                </c:pt>
              </c:strCache>
            </c:strRef>
          </c:cat>
          <c:val>
            <c:numRef>
              <c:f>Hoja2!$B$27:$B$31</c:f>
              <c:numCache>
                <c:formatCode>General</c:formatCode>
                <c:ptCount val="5"/>
                <c:pt idx="0">
                  <c:v>82</c:v>
                </c:pt>
                <c:pt idx="1">
                  <c:v>77</c:v>
                </c:pt>
                <c:pt idx="2">
                  <c:v>84</c:v>
                </c:pt>
                <c:pt idx="3">
                  <c:v>81</c:v>
                </c:pt>
                <c:pt idx="4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F-46F7-BCBB-1C77D31CC23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4003663"/>
        <c:axId val="74004079"/>
      </c:barChart>
      <c:catAx>
        <c:axId val="74003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04079"/>
        <c:crosses val="autoZero"/>
        <c:auto val="1"/>
        <c:lblAlgn val="ctr"/>
        <c:lblOffset val="100"/>
        <c:noMultiLvlLbl val="0"/>
      </c:catAx>
      <c:valAx>
        <c:axId val="7400407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4003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16</xdr:row>
      <xdr:rowOff>199717</xdr:rowOff>
    </xdr:from>
    <xdr:to>
      <xdr:col>4</xdr:col>
      <xdr:colOff>15363</xdr:colOff>
      <xdr:row>22</xdr:row>
      <xdr:rowOff>286722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17</xdr:row>
      <xdr:rowOff>1</xdr:rowOff>
    </xdr:from>
    <xdr:to>
      <xdr:col>9</xdr:col>
      <xdr:colOff>840727</xdr:colOff>
      <xdr:row>22</xdr:row>
      <xdr:rowOff>291582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133350</xdr:rowOff>
    </xdr:from>
    <xdr:to>
      <xdr:col>4</xdr:col>
      <xdr:colOff>723900</xdr:colOff>
      <xdr:row>22</xdr:row>
      <xdr:rowOff>19050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42862</xdr:colOff>
      <xdr:row>32</xdr:row>
      <xdr:rowOff>38099</xdr:rowOff>
    </xdr:from>
    <xdr:to>
      <xdr:col>6</xdr:col>
      <xdr:colOff>390525</xdr:colOff>
      <xdr:row>48</xdr:row>
      <xdr:rowOff>28574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35:J37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IF(G36&gt;0,G36/C36,0)</calculatedColumnFormula>
    </tableColumn>
    <tableColumn id="8" name="Financiero _x000a_(%) _x000a_H=F/D" dataDxfId="0">
      <calculatedColumnFormula>IF(H36&gt;0,H36/D36,0)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49" zoomScale="124" zoomScaleNormal="124" workbookViewId="0">
      <selection activeCell="O10" sqref="O10"/>
    </sheetView>
  </sheetViews>
  <sheetFormatPr baseColWidth="10" defaultRowHeight="15" x14ac:dyDescent="0.25"/>
  <cols>
    <col min="1" max="1" width="19.7109375" style="15" customWidth="1"/>
    <col min="2" max="10" width="12.7109375" style="15" customWidth="1"/>
    <col min="11" max="11" width="11.42578125" style="15"/>
    <col min="12" max="16384" width="11.42578125" style="6"/>
  </cols>
  <sheetData>
    <row r="1" spans="1:11" ht="21" thickBot="1" x14ac:dyDescent="0.3">
      <c r="A1" s="4"/>
      <c r="B1" s="96" t="s">
        <v>82</v>
      </c>
      <c r="C1" s="97"/>
      <c r="D1" s="97"/>
      <c r="E1" s="97"/>
      <c r="F1" s="97"/>
      <c r="G1" s="97"/>
      <c r="H1" s="97"/>
      <c r="I1" s="97"/>
      <c r="J1" s="98"/>
      <c r="K1" s="5"/>
    </row>
    <row r="2" spans="1:11" ht="21" thickBot="1" x14ac:dyDescent="0.3">
      <c r="A2" s="7"/>
      <c r="B2" s="80" t="s">
        <v>0</v>
      </c>
      <c r="C2" s="81"/>
      <c r="D2" s="80" t="s">
        <v>1</v>
      </c>
      <c r="E2" s="82"/>
      <c r="F2" s="82"/>
      <c r="G2" s="81"/>
      <c r="H2" s="83"/>
      <c r="I2" s="8" t="s">
        <v>2</v>
      </c>
      <c r="J2" s="9" t="s">
        <v>3</v>
      </c>
      <c r="K2" s="5"/>
    </row>
    <row r="3" spans="1:11" ht="21" thickBot="1" x14ac:dyDescent="0.3">
      <c r="A3" s="10"/>
      <c r="B3" s="84" t="s">
        <v>4</v>
      </c>
      <c r="C3" s="85"/>
      <c r="D3" s="84"/>
      <c r="E3" s="85"/>
      <c r="F3" s="85"/>
      <c r="G3" s="85"/>
      <c r="H3" s="86"/>
      <c r="I3" s="11"/>
      <c r="J3" s="12"/>
      <c r="K3" s="5"/>
    </row>
    <row r="4" spans="1:11" x14ac:dyDescent="0.25">
      <c r="A4" s="87"/>
      <c r="B4" s="88"/>
      <c r="C4" s="88"/>
      <c r="D4" s="89"/>
      <c r="E4" s="89"/>
      <c r="F4" s="89"/>
      <c r="G4" s="89"/>
      <c r="H4" s="89"/>
      <c r="I4" s="88"/>
      <c r="J4" s="90"/>
      <c r="K4" s="5"/>
    </row>
    <row r="5" spans="1:11" ht="3" customHeight="1" x14ac:dyDescent="0.25">
      <c r="A5" s="77"/>
      <c r="B5" s="78"/>
      <c r="C5" s="78"/>
      <c r="D5" s="78"/>
      <c r="E5" s="78"/>
      <c r="F5" s="78"/>
      <c r="G5" s="78"/>
      <c r="H5" s="78"/>
      <c r="I5" s="78"/>
      <c r="J5" s="79"/>
      <c r="K5" s="5"/>
    </row>
    <row r="6" spans="1:11" ht="15.75" x14ac:dyDescent="0.25">
      <c r="A6" s="46" t="s">
        <v>5</v>
      </c>
      <c r="B6" s="47"/>
      <c r="C6" s="47"/>
      <c r="D6" s="47"/>
      <c r="E6" s="47"/>
      <c r="F6" s="47"/>
      <c r="G6" s="47"/>
      <c r="H6" s="47"/>
      <c r="I6" s="47"/>
      <c r="J6" s="48"/>
      <c r="K6" s="5"/>
    </row>
    <row r="7" spans="1:11" ht="15.75" x14ac:dyDescent="0.25">
      <c r="A7" s="59" t="s">
        <v>6</v>
      </c>
      <c r="B7" s="60"/>
      <c r="C7" s="60"/>
      <c r="D7" s="60"/>
      <c r="E7" s="60"/>
      <c r="F7" s="60"/>
      <c r="G7" s="60"/>
      <c r="H7" s="60"/>
      <c r="I7" s="60"/>
      <c r="J7" s="61"/>
      <c r="K7" s="5"/>
    </row>
    <row r="8" spans="1:11" x14ac:dyDescent="0.25">
      <c r="A8" s="13" t="s">
        <v>7</v>
      </c>
      <c r="B8" s="56" t="s">
        <v>40</v>
      </c>
      <c r="C8" s="57"/>
      <c r="D8" s="57"/>
      <c r="E8" s="57"/>
      <c r="F8" s="57"/>
      <c r="G8" s="57"/>
      <c r="H8" s="57"/>
      <c r="I8" s="57"/>
      <c r="J8" s="58"/>
      <c r="K8" s="5"/>
    </row>
    <row r="9" spans="1:11" ht="15" customHeight="1" x14ac:dyDescent="0.25">
      <c r="A9" s="14" t="s">
        <v>28</v>
      </c>
      <c r="B9" s="56" t="s">
        <v>41</v>
      </c>
      <c r="C9" s="57"/>
      <c r="D9" s="57"/>
      <c r="E9" s="57"/>
      <c r="F9" s="57"/>
      <c r="G9" s="57"/>
      <c r="H9" s="57"/>
      <c r="I9" s="57"/>
      <c r="J9" s="58"/>
      <c r="K9" s="5"/>
    </row>
    <row r="10" spans="1:11" x14ac:dyDescent="0.25">
      <c r="A10" s="14" t="s">
        <v>29</v>
      </c>
      <c r="B10" s="56" t="s">
        <v>41</v>
      </c>
      <c r="C10" s="57"/>
      <c r="D10" s="57"/>
      <c r="E10" s="57"/>
      <c r="F10" s="57"/>
      <c r="G10" s="57"/>
      <c r="H10" s="57"/>
      <c r="I10" s="57"/>
      <c r="J10" s="58"/>
      <c r="K10" s="5"/>
    </row>
    <row r="11" spans="1:11" ht="48.75" customHeight="1" x14ac:dyDescent="0.25">
      <c r="A11" s="13" t="s">
        <v>8</v>
      </c>
      <c r="B11" s="43" t="s">
        <v>51</v>
      </c>
      <c r="C11" s="43"/>
      <c r="D11" s="43"/>
      <c r="E11" s="43"/>
      <c r="F11" s="43"/>
      <c r="G11" s="43"/>
      <c r="H11" s="43"/>
      <c r="I11" s="43"/>
      <c r="J11" s="44"/>
    </row>
    <row r="12" spans="1:11" ht="38.25" customHeight="1" x14ac:dyDescent="0.25">
      <c r="A12" s="13" t="s">
        <v>9</v>
      </c>
      <c r="B12" s="43" t="s">
        <v>52</v>
      </c>
      <c r="C12" s="43"/>
      <c r="D12" s="43"/>
      <c r="E12" s="43"/>
      <c r="F12" s="43"/>
      <c r="G12" s="43"/>
      <c r="H12" s="43"/>
      <c r="I12" s="43"/>
      <c r="J12" s="44"/>
    </row>
    <row r="13" spans="1:11" ht="15.75" x14ac:dyDescent="0.25">
      <c r="A13" s="46" t="s">
        <v>10</v>
      </c>
      <c r="B13" s="47"/>
      <c r="C13" s="47"/>
      <c r="D13" s="47"/>
      <c r="E13" s="47"/>
      <c r="F13" s="47"/>
      <c r="G13" s="47"/>
      <c r="H13" s="47"/>
      <c r="I13" s="47"/>
      <c r="J13" s="48"/>
    </row>
    <row r="14" spans="1:11" ht="27.75" customHeight="1" x14ac:dyDescent="0.25">
      <c r="A14" s="13" t="s">
        <v>11</v>
      </c>
      <c r="B14" s="16">
        <v>4</v>
      </c>
      <c r="C14" s="91" t="str">
        <f>IFERROR(VLOOKUP(B14,'[1]Validacion datos'!A2:B5,2,FALSE),"")</f>
        <v>DESARROLLO SOSTENIBLE</v>
      </c>
      <c r="D14" s="92"/>
      <c r="E14" s="92"/>
      <c r="F14" s="92"/>
      <c r="G14" s="92"/>
      <c r="H14" s="92"/>
      <c r="I14" s="92"/>
      <c r="J14" s="93"/>
    </row>
    <row r="15" spans="1:11" ht="26.25" customHeight="1" x14ac:dyDescent="0.25">
      <c r="A15" s="13" t="s">
        <v>12</v>
      </c>
      <c r="B15" s="17">
        <v>4.0999999999999996</v>
      </c>
      <c r="C15" s="76" t="str">
        <f>IFERROR(VLOOKUP(B15,'[1]Validacion datos'!A8:B26,2,FALSE),"")</f>
        <v>Manejo sostenible del medio ambiente</v>
      </c>
      <c r="D15" s="76"/>
      <c r="E15" s="76"/>
      <c r="F15" s="76"/>
      <c r="G15" s="76"/>
      <c r="H15" s="76"/>
      <c r="I15" s="76"/>
      <c r="J15" s="76"/>
    </row>
    <row r="16" spans="1:11" ht="26.25" customHeight="1" x14ac:dyDescent="0.25">
      <c r="A16" s="13" t="s">
        <v>13</v>
      </c>
      <c r="B16" s="17" t="s">
        <v>42</v>
      </c>
      <c r="C16" s="76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76"/>
      <c r="E16" s="76"/>
      <c r="F16" s="76"/>
      <c r="G16" s="76"/>
      <c r="H16" s="76"/>
      <c r="I16" s="76"/>
      <c r="J16" s="76"/>
    </row>
    <row r="17" spans="1:11" ht="15.75" x14ac:dyDescent="0.25">
      <c r="A17" s="46" t="s">
        <v>54</v>
      </c>
      <c r="B17" s="47"/>
      <c r="C17" s="47"/>
      <c r="D17" s="47"/>
      <c r="E17" s="47"/>
      <c r="F17" s="47"/>
      <c r="G17" s="47"/>
      <c r="H17" s="47"/>
      <c r="I17" s="47"/>
      <c r="J17" s="48"/>
    </row>
    <row r="18" spans="1:11" ht="24.75" customHeight="1" x14ac:dyDescent="0.25">
      <c r="A18" s="18"/>
      <c r="B18" s="19"/>
      <c r="C18" s="20"/>
      <c r="D18" s="20"/>
      <c r="E18" s="20"/>
      <c r="F18" s="20"/>
      <c r="G18" s="20"/>
      <c r="H18" s="20"/>
      <c r="I18" s="20"/>
      <c r="J18" s="20"/>
    </row>
    <row r="19" spans="1:11" ht="24.75" customHeight="1" x14ac:dyDescent="0.25">
      <c r="A19" s="18"/>
      <c r="B19" s="19"/>
      <c r="C19" s="20"/>
      <c r="D19" s="20"/>
      <c r="E19" s="20"/>
      <c r="F19" s="20"/>
      <c r="G19" s="20"/>
      <c r="H19" s="20"/>
      <c r="I19" s="20"/>
      <c r="J19" s="20"/>
    </row>
    <row r="20" spans="1:11" ht="24.75" customHeight="1" x14ac:dyDescent="0.25">
      <c r="A20" s="18"/>
      <c r="B20" s="19"/>
      <c r="C20" s="20"/>
      <c r="D20" s="20"/>
      <c r="E20" s="20"/>
      <c r="F20" s="20"/>
      <c r="G20" s="20"/>
      <c r="H20" s="20"/>
      <c r="I20" s="20"/>
      <c r="J20" s="20"/>
    </row>
    <row r="21" spans="1:11" ht="24.75" customHeight="1" x14ac:dyDescent="0.25">
      <c r="A21" s="18"/>
      <c r="B21" s="19"/>
      <c r="C21" s="20"/>
      <c r="D21" s="20"/>
      <c r="E21" s="20"/>
      <c r="F21" s="20"/>
      <c r="G21" s="20"/>
      <c r="H21" s="20"/>
      <c r="I21" s="20"/>
      <c r="J21" s="20"/>
    </row>
    <row r="22" spans="1:11" ht="24.75" customHeight="1" x14ac:dyDescent="0.25">
      <c r="A22" s="18"/>
      <c r="B22" s="19"/>
      <c r="C22" s="20"/>
      <c r="D22" s="20"/>
      <c r="E22" s="20"/>
      <c r="F22" s="20"/>
      <c r="G22" s="20"/>
      <c r="H22" s="20"/>
      <c r="I22" s="20"/>
      <c r="J22" s="20"/>
    </row>
    <row r="23" spans="1:11" ht="24.75" customHeight="1" x14ac:dyDescent="0.25">
      <c r="A23" s="18"/>
      <c r="B23" s="19"/>
      <c r="C23" s="20"/>
      <c r="D23" s="20"/>
      <c r="E23" s="20"/>
      <c r="F23" s="20"/>
      <c r="G23" s="20"/>
      <c r="H23" s="20"/>
      <c r="I23" s="20"/>
      <c r="J23" s="20"/>
    </row>
    <row r="24" spans="1:11" ht="15.75" x14ac:dyDescent="0.25">
      <c r="A24" s="46" t="s">
        <v>53</v>
      </c>
      <c r="B24" s="47"/>
      <c r="C24" s="47"/>
      <c r="D24" s="47"/>
      <c r="E24" s="47"/>
      <c r="F24" s="47"/>
      <c r="G24" s="47"/>
      <c r="H24" s="47"/>
      <c r="I24" s="47"/>
      <c r="J24" s="48"/>
    </row>
    <row r="25" spans="1:11" ht="29.25" customHeight="1" x14ac:dyDescent="0.25">
      <c r="A25" s="13" t="s">
        <v>14</v>
      </c>
      <c r="B25" s="43" t="s">
        <v>43</v>
      </c>
      <c r="C25" s="43"/>
      <c r="D25" s="43"/>
      <c r="E25" s="43"/>
      <c r="F25" s="43"/>
      <c r="G25" s="43"/>
      <c r="H25" s="43"/>
      <c r="I25" s="43"/>
      <c r="J25" s="44"/>
    </row>
    <row r="26" spans="1:11" ht="76.5" customHeight="1" x14ac:dyDescent="0.25">
      <c r="A26" s="21" t="s">
        <v>15</v>
      </c>
      <c r="B26" s="43" t="s">
        <v>67</v>
      </c>
      <c r="C26" s="43"/>
      <c r="D26" s="43"/>
      <c r="E26" s="43"/>
      <c r="F26" s="43"/>
      <c r="G26" s="43"/>
      <c r="H26" s="43"/>
      <c r="I26" s="43"/>
      <c r="J26" s="44"/>
    </row>
    <row r="27" spans="1:11" ht="34.5" customHeight="1" x14ac:dyDescent="0.25">
      <c r="A27" s="21" t="s">
        <v>63</v>
      </c>
      <c r="B27" s="43" t="s">
        <v>66</v>
      </c>
      <c r="C27" s="43"/>
      <c r="D27" s="43"/>
      <c r="E27" s="43"/>
      <c r="F27" s="43"/>
      <c r="G27" s="43"/>
      <c r="H27" s="43"/>
      <c r="I27" s="43"/>
      <c r="J27" s="44"/>
    </row>
    <row r="28" spans="1:11" ht="35.25" customHeight="1" x14ac:dyDescent="0.25">
      <c r="A28" s="21" t="s">
        <v>30</v>
      </c>
      <c r="B28" s="43" t="s">
        <v>50</v>
      </c>
      <c r="C28" s="43"/>
      <c r="D28" s="43"/>
      <c r="E28" s="43"/>
      <c r="F28" s="43"/>
      <c r="G28" s="43"/>
      <c r="H28" s="43"/>
      <c r="I28" s="43"/>
      <c r="J28" s="44"/>
      <c r="K28" s="5"/>
    </row>
    <row r="29" spans="1:11" ht="15.75" x14ac:dyDescent="0.25">
      <c r="A29" s="46" t="s">
        <v>68</v>
      </c>
      <c r="B29" s="47"/>
      <c r="C29" s="47"/>
      <c r="D29" s="47"/>
      <c r="E29" s="47"/>
      <c r="F29" s="47"/>
      <c r="G29" s="47"/>
      <c r="H29" s="47"/>
      <c r="I29" s="47"/>
      <c r="J29" s="48"/>
    </row>
    <row r="30" spans="1:11" ht="15.75" x14ac:dyDescent="0.25">
      <c r="A30" s="59" t="s">
        <v>69</v>
      </c>
      <c r="B30" s="60"/>
      <c r="C30" s="60"/>
      <c r="D30" s="60"/>
      <c r="E30" s="60"/>
      <c r="F30" s="60"/>
      <c r="G30" s="60"/>
      <c r="H30" s="60"/>
      <c r="I30" s="60"/>
      <c r="J30" s="61"/>
      <c r="K30" s="5"/>
    </row>
    <row r="31" spans="1:11" ht="15" customHeight="1" x14ac:dyDescent="0.25">
      <c r="A31" s="71" t="s">
        <v>16</v>
      </c>
      <c r="B31" s="72"/>
      <c r="C31" s="73" t="s">
        <v>17</v>
      </c>
      <c r="D31" s="75"/>
      <c r="E31" s="75"/>
      <c r="F31" s="75" t="s">
        <v>18</v>
      </c>
      <c r="G31" s="75"/>
      <c r="H31" s="72"/>
      <c r="I31" s="73" t="s">
        <v>19</v>
      </c>
      <c r="J31" s="74"/>
    </row>
    <row r="32" spans="1:11" x14ac:dyDescent="0.25">
      <c r="A32" s="62">
        <v>115000000</v>
      </c>
      <c r="B32" s="63"/>
      <c r="C32" s="69">
        <v>128156900.7</v>
      </c>
      <c r="D32" s="70"/>
      <c r="E32" s="63"/>
      <c r="F32" s="69">
        <v>106983857.43000001</v>
      </c>
      <c r="G32" s="70"/>
      <c r="H32" s="63"/>
      <c r="I32" s="64">
        <f>+F32/C32</f>
        <v>0.83478811398877728</v>
      </c>
      <c r="J32" s="65"/>
    </row>
    <row r="33" spans="1:11" ht="15.75" x14ac:dyDescent="0.25">
      <c r="A33" s="59" t="s">
        <v>72</v>
      </c>
      <c r="B33" s="60"/>
      <c r="C33" s="60"/>
      <c r="D33" s="60"/>
      <c r="E33" s="60"/>
      <c r="F33" s="60"/>
      <c r="G33" s="60"/>
      <c r="H33" s="60"/>
      <c r="I33" s="60"/>
      <c r="J33" s="61"/>
      <c r="K33" s="5"/>
    </row>
    <row r="34" spans="1:11" x14ac:dyDescent="0.25">
      <c r="A34" s="22"/>
      <c r="B34" s="6"/>
      <c r="C34" s="66" t="s">
        <v>39</v>
      </c>
      <c r="D34" s="67"/>
      <c r="E34" s="66" t="s">
        <v>75</v>
      </c>
      <c r="F34" s="67"/>
      <c r="G34" s="66" t="s">
        <v>74</v>
      </c>
      <c r="H34" s="66"/>
      <c r="I34" s="66" t="s">
        <v>20</v>
      </c>
      <c r="J34" s="68"/>
    </row>
    <row r="35" spans="1:11" ht="38.25" x14ac:dyDescent="0.25">
      <c r="A35" s="23" t="s">
        <v>21</v>
      </c>
      <c r="B35" s="24" t="s">
        <v>22</v>
      </c>
      <c r="C35" s="24" t="s">
        <v>31</v>
      </c>
      <c r="D35" s="24" t="s">
        <v>32</v>
      </c>
      <c r="E35" s="24" t="s">
        <v>33</v>
      </c>
      <c r="F35" s="24" t="s">
        <v>34</v>
      </c>
      <c r="G35" s="24" t="s">
        <v>35</v>
      </c>
      <c r="H35" s="24" t="s">
        <v>36</v>
      </c>
      <c r="I35" s="24" t="s">
        <v>37</v>
      </c>
      <c r="J35" s="25" t="s">
        <v>38</v>
      </c>
    </row>
    <row r="36" spans="1:11" ht="60" x14ac:dyDescent="0.25">
      <c r="A36" s="26" t="s">
        <v>44</v>
      </c>
      <c r="B36" s="27" t="s">
        <v>46</v>
      </c>
      <c r="C36" s="28">
        <v>67</v>
      </c>
      <c r="D36" s="29">
        <v>24180740</v>
      </c>
      <c r="E36" s="28">
        <v>67</v>
      </c>
      <c r="F36" s="29">
        <v>24016360.25</v>
      </c>
      <c r="G36" s="30">
        <v>93</v>
      </c>
      <c r="H36" s="29">
        <v>22540119.530000001</v>
      </c>
      <c r="I36" s="31">
        <f>IF(G36&gt;0,G36/C36,0)</f>
        <v>1.3880597014925373</v>
      </c>
      <c r="J36" s="32">
        <f>IF(H36&gt;0,H36/D36,0)</f>
        <v>0.93215176748106143</v>
      </c>
    </row>
    <row r="37" spans="1:11" ht="36" x14ac:dyDescent="0.25">
      <c r="A37" s="33" t="s">
        <v>45</v>
      </c>
      <c r="B37" s="27" t="s">
        <v>47</v>
      </c>
      <c r="C37" s="34">
        <v>2680</v>
      </c>
      <c r="D37" s="35">
        <v>8508918</v>
      </c>
      <c r="E37" s="34">
        <v>2680</v>
      </c>
      <c r="F37" s="35">
        <v>8508918</v>
      </c>
      <c r="G37" s="36">
        <v>1599</v>
      </c>
      <c r="H37" s="35">
        <v>7108283.3200000003</v>
      </c>
      <c r="I37" s="31">
        <f>IF(G37&gt;0,G37/C37,0)</f>
        <v>0.5966417910447761</v>
      </c>
      <c r="J37" s="32">
        <f>IF(H37&gt;0,H37/D37,0)</f>
        <v>0.83539215209266326</v>
      </c>
    </row>
    <row r="38" spans="1:11" ht="15.75" x14ac:dyDescent="0.25">
      <c r="A38" s="46" t="s">
        <v>70</v>
      </c>
      <c r="B38" s="47"/>
      <c r="C38" s="47"/>
      <c r="D38" s="47"/>
      <c r="E38" s="47"/>
      <c r="F38" s="47"/>
      <c r="G38" s="47"/>
      <c r="H38" s="47"/>
      <c r="I38" s="47"/>
      <c r="J38" s="48"/>
    </row>
    <row r="39" spans="1:11" ht="15.75" x14ac:dyDescent="0.25">
      <c r="A39" s="59" t="s">
        <v>71</v>
      </c>
      <c r="B39" s="60"/>
      <c r="C39" s="60"/>
      <c r="D39" s="60"/>
      <c r="E39" s="60"/>
      <c r="F39" s="60"/>
      <c r="G39" s="60"/>
      <c r="H39" s="60"/>
      <c r="I39" s="60"/>
      <c r="J39" s="61"/>
      <c r="K39" s="5"/>
    </row>
    <row r="40" spans="1:11" x14ac:dyDescent="0.25">
      <c r="A40" s="37" t="s">
        <v>23</v>
      </c>
      <c r="B40" s="45" t="s">
        <v>44</v>
      </c>
      <c r="C40" s="43"/>
      <c r="D40" s="43"/>
      <c r="E40" s="43"/>
      <c r="F40" s="43"/>
      <c r="G40" s="43"/>
      <c r="H40" s="43"/>
      <c r="I40" s="43"/>
      <c r="J40" s="44"/>
    </row>
    <row r="41" spans="1:11" ht="28.5" x14ac:dyDescent="0.25">
      <c r="A41" s="37" t="s">
        <v>24</v>
      </c>
      <c r="B41" s="43" t="s">
        <v>48</v>
      </c>
      <c r="C41" s="43"/>
      <c r="D41" s="43"/>
      <c r="E41" s="43"/>
      <c r="F41" s="43"/>
      <c r="G41" s="43"/>
      <c r="H41" s="43"/>
      <c r="I41" s="43"/>
      <c r="J41" s="44"/>
    </row>
    <row r="42" spans="1:11" ht="113.25" customHeight="1" x14ac:dyDescent="0.25">
      <c r="A42" s="37" t="s">
        <v>25</v>
      </c>
      <c r="B42" s="43" t="s">
        <v>78</v>
      </c>
      <c r="C42" s="43"/>
      <c r="D42" s="43"/>
      <c r="E42" s="43"/>
      <c r="F42" s="43"/>
      <c r="G42" s="43"/>
      <c r="H42" s="43"/>
      <c r="I42" s="43"/>
      <c r="J42" s="44"/>
    </row>
    <row r="43" spans="1:11" ht="43.5" customHeight="1" x14ac:dyDescent="0.25">
      <c r="A43" s="37" t="s">
        <v>26</v>
      </c>
      <c r="B43" s="43" t="s">
        <v>77</v>
      </c>
      <c r="C43" s="43"/>
      <c r="D43" s="43"/>
      <c r="E43" s="43"/>
      <c r="F43" s="43"/>
      <c r="G43" s="43"/>
      <c r="H43" s="43"/>
      <c r="I43" s="43"/>
      <c r="J43" s="44"/>
    </row>
    <row r="44" spans="1:11" x14ac:dyDescent="0.25">
      <c r="A44" s="37"/>
      <c r="B44" s="38"/>
      <c r="C44" s="38"/>
      <c r="D44" s="38"/>
      <c r="E44" s="38"/>
      <c r="F44" s="38"/>
      <c r="G44" s="38"/>
      <c r="H44" s="38"/>
      <c r="I44" s="38"/>
      <c r="J44" s="39"/>
    </row>
    <row r="45" spans="1:11" x14ac:dyDescent="0.25">
      <c r="A45" s="37" t="s">
        <v>23</v>
      </c>
      <c r="B45" s="45" t="s">
        <v>45</v>
      </c>
      <c r="C45" s="43"/>
      <c r="D45" s="43"/>
      <c r="E45" s="43"/>
      <c r="F45" s="43"/>
      <c r="G45" s="43"/>
      <c r="H45" s="43"/>
      <c r="I45" s="43"/>
      <c r="J45" s="44"/>
    </row>
    <row r="46" spans="1:11" ht="28.5" x14ac:dyDescent="0.25">
      <c r="A46" s="37" t="s">
        <v>24</v>
      </c>
      <c r="B46" s="43" t="s">
        <v>49</v>
      </c>
      <c r="C46" s="43"/>
      <c r="D46" s="43"/>
      <c r="E46" s="43"/>
      <c r="F46" s="43"/>
      <c r="G46" s="43"/>
      <c r="H46" s="43"/>
      <c r="I46" s="43"/>
      <c r="J46" s="44"/>
    </row>
    <row r="47" spans="1:11" ht="95.25" customHeight="1" x14ac:dyDescent="0.25">
      <c r="A47" s="37" t="s">
        <v>25</v>
      </c>
      <c r="B47" s="43" t="s">
        <v>79</v>
      </c>
      <c r="C47" s="43"/>
      <c r="D47" s="43"/>
      <c r="E47" s="43"/>
      <c r="F47" s="43"/>
      <c r="G47" s="43"/>
      <c r="H47" s="43"/>
      <c r="I47" s="43"/>
      <c r="J47" s="44"/>
    </row>
    <row r="48" spans="1:11" ht="57.75" customHeight="1" x14ac:dyDescent="0.25">
      <c r="A48" s="37" t="s">
        <v>26</v>
      </c>
      <c r="B48" s="43" t="s">
        <v>76</v>
      </c>
      <c r="C48" s="43"/>
      <c r="D48" s="43"/>
      <c r="E48" s="43"/>
      <c r="F48" s="43"/>
      <c r="G48" s="43"/>
      <c r="H48" s="43"/>
      <c r="I48" s="43"/>
      <c r="J48" s="44"/>
    </row>
    <row r="49" spans="1:11" x14ac:dyDescent="0.25">
      <c r="A49" s="37"/>
      <c r="B49" s="38"/>
      <c r="C49" s="38"/>
      <c r="D49" s="38"/>
      <c r="E49" s="38"/>
      <c r="F49" s="38"/>
      <c r="G49" s="38"/>
      <c r="H49" s="38"/>
      <c r="I49" s="38"/>
      <c r="J49" s="39"/>
    </row>
    <row r="50" spans="1:11" ht="15.75" x14ac:dyDescent="0.25">
      <c r="A50" s="46" t="s">
        <v>64</v>
      </c>
      <c r="B50" s="47"/>
      <c r="C50" s="47"/>
      <c r="D50" s="47"/>
      <c r="E50" s="47"/>
      <c r="F50" s="47"/>
      <c r="G50" s="47"/>
      <c r="H50" s="47"/>
      <c r="I50" s="47"/>
      <c r="J50" s="48"/>
    </row>
    <row r="51" spans="1:11" ht="15.75" x14ac:dyDescent="0.25">
      <c r="A51" s="49" t="s">
        <v>27</v>
      </c>
      <c r="B51" s="50"/>
      <c r="C51" s="50"/>
      <c r="D51" s="50"/>
      <c r="E51" s="50"/>
      <c r="F51" s="50"/>
      <c r="G51" s="50"/>
      <c r="H51" s="50"/>
      <c r="I51" s="50"/>
      <c r="J51" s="51"/>
      <c r="K51" s="5"/>
    </row>
    <row r="52" spans="1:11" ht="54.75" customHeight="1" x14ac:dyDescent="0.25">
      <c r="A52" s="52" t="s">
        <v>73</v>
      </c>
      <c r="B52" s="53"/>
      <c r="C52" s="53"/>
      <c r="D52" s="53"/>
      <c r="E52" s="53"/>
      <c r="F52" s="53"/>
      <c r="G52" s="53"/>
      <c r="H52" s="53"/>
      <c r="I52" s="53"/>
      <c r="J52" s="54"/>
    </row>
    <row r="53" spans="1:11" ht="27.75" customHeight="1" x14ac:dyDescent="0.25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1" ht="30.75" customHeight="1" x14ac:dyDescent="0.25">
      <c r="A54" s="55" t="s">
        <v>65</v>
      </c>
      <c r="B54" s="55"/>
      <c r="C54" s="55"/>
      <c r="D54" s="55"/>
      <c r="E54" s="55"/>
      <c r="F54" s="55"/>
      <c r="G54" s="55"/>
      <c r="H54" s="55"/>
      <c r="I54" s="55"/>
      <c r="J54" s="55"/>
    </row>
    <row r="55" spans="1:11" ht="21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</row>
    <row r="56" spans="1:11" ht="20.2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</row>
    <row r="58" spans="1:11" x14ac:dyDescent="0.25">
      <c r="D58" s="94" t="s">
        <v>80</v>
      </c>
      <c r="E58" s="95"/>
      <c r="F58" s="95"/>
    </row>
    <row r="59" spans="1:11" x14ac:dyDescent="0.25">
      <c r="D59" s="95" t="s">
        <v>81</v>
      </c>
      <c r="E59" s="95"/>
      <c r="F59" s="95"/>
    </row>
    <row r="60" spans="1:11" x14ac:dyDescent="0.25">
      <c r="A60" s="41"/>
    </row>
  </sheetData>
  <mergeCells count="53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24:J24"/>
    <mergeCell ref="B25:J25"/>
    <mergeCell ref="B26:J26"/>
    <mergeCell ref="B27:J27"/>
    <mergeCell ref="A17:J17"/>
    <mergeCell ref="A29:J29"/>
    <mergeCell ref="A30:J30"/>
    <mergeCell ref="A31:B31"/>
    <mergeCell ref="I31:J31"/>
    <mergeCell ref="C31:E31"/>
    <mergeCell ref="F31:H31"/>
    <mergeCell ref="G34:H34"/>
    <mergeCell ref="I34:J34"/>
    <mergeCell ref="C32:E32"/>
    <mergeCell ref="F32:H32"/>
    <mergeCell ref="E34:F34"/>
    <mergeCell ref="A51:J51"/>
    <mergeCell ref="A52:J52"/>
    <mergeCell ref="A54:J54"/>
    <mergeCell ref="B9:J9"/>
    <mergeCell ref="B10:J10"/>
    <mergeCell ref="B28:J28"/>
    <mergeCell ref="A38:J38"/>
    <mergeCell ref="A39:J39"/>
    <mergeCell ref="B40:J40"/>
    <mergeCell ref="B41:J41"/>
    <mergeCell ref="B42:J42"/>
    <mergeCell ref="B43:J43"/>
    <mergeCell ref="A32:B32"/>
    <mergeCell ref="I32:J32"/>
    <mergeCell ref="A33:J33"/>
    <mergeCell ref="C34:D34"/>
    <mergeCell ref="B48:J48"/>
    <mergeCell ref="B45:J45"/>
    <mergeCell ref="B46:J46"/>
    <mergeCell ref="B47:J47"/>
    <mergeCell ref="A50:J50"/>
  </mergeCells>
  <phoneticPr fontId="2" type="noConversion"/>
  <dataValidations xWindow="657" yWindow="486" count="16">
    <dataValidation allowBlank="1" showInputMessage="1" showErrorMessage="1" prompt="Monto ejecutado en el trimestre" sqref="H35:H37"/>
    <dataValidation allowBlank="1" showInputMessage="1" showErrorMessage="1" prompt="Meta alcanzada en el trimestre" sqref="G35:G37"/>
    <dataValidation allowBlank="1" showInputMessage="1" showErrorMessage="1" prompt="Monto presupuestado para el producto" sqref="D35:D37 F35:F37"/>
    <dataValidation allowBlank="1" showInputMessage="1" showErrorMessage="1" prompt="Meta anual del indicador" sqref="C35:C37 E35:E37"/>
    <dataValidation allowBlank="1" showInputMessage="1" showErrorMessage="1" prompt="Nombre del indicador" sqref="B35:B37"/>
    <dataValidation allowBlank="1" showInputMessage="1" showErrorMessage="1" prompt="Nombre de cada producto" sqref="A35:A37"/>
    <dataValidation allowBlank="1" showInputMessage="1" showErrorMessage="1" prompt="¿En qué consiste el programa?" sqref="B26:J26"/>
    <dataValidation allowBlank="1" showInputMessage="1" showErrorMessage="1" prompt="Presupuesto del programa" sqref="A32:C32 F32"/>
    <dataValidation allowBlank="1" showInputMessage="1" showErrorMessage="1" prompt="Oportunidades de mejora identificadas" sqref="A52:A53 B53:J53"/>
    <dataValidation allowBlank="1" showInputMessage="1" showErrorMessage="1" prompt="De existir desvío, explicar razones." sqref="B43:J49"/>
    <dataValidation allowBlank="1" showInputMessage="1" showErrorMessage="1" prompt="1. Describir lo plasmado en el presupuesto_x000a_2. Describir lo alcanzado en términos financieros y de producción " sqref="B42:J42"/>
    <dataValidation allowBlank="1" showInputMessage="1" showErrorMessage="1" prompt="¿En qué consiste el producto? su objetivo" sqref="B41:J41"/>
    <dataValidation allowBlank="1" showInputMessage="1" showErrorMessage="1" prompt="Nombre del producto" sqref="B40:J40"/>
    <dataValidation allowBlank="1" showInputMessage="1" showErrorMessage="1" prompt="¿A quién va dirigido el programa?, ¿qué característica tiene esta población que requiere ser beneficiada?" sqref="B27:J27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7" orientation="portrait" r:id="rId1"/>
  <ignoredErrors>
    <ignoredError sqref="I36:J37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31"/>
  <sheetViews>
    <sheetView topLeftCell="A22" workbookViewId="0">
      <selection activeCell="K42" sqref="K42"/>
    </sheetView>
  </sheetViews>
  <sheetFormatPr baseColWidth="10" defaultRowHeight="15" x14ac:dyDescent="0.25"/>
  <cols>
    <col min="1" max="1" width="19.7109375" bestFit="1" customWidth="1"/>
    <col min="2" max="2" width="15.140625" bestFit="1" customWidth="1"/>
    <col min="3" max="3" width="11" customWidth="1"/>
  </cols>
  <sheetData>
    <row r="4" spans="1:3" x14ac:dyDescent="0.25">
      <c r="A4" t="s">
        <v>16</v>
      </c>
      <c r="B4" s="2">
        <v>115000000</v>
      </c>
      <c r="C4" s="2"/>
    </row>
    <row r="5" spans="1:3" x14ac:dyDescent="0.25">
      <c r="A5" t="s">
        <v>17</v>
      </c>
      <c r="B5" s="2">
        <v>128156900.7</v>
      </c>
      <c r="C5" s="2"/>
    </row>
    <row r="6" spans="1:3" x14ac:dyDescent="0.25">
      <c r="A6" t="s">
        <v>55</v>
      </c>
      <c r="B6" s="2">
        <v>106983857.43000001</v>
      </c>
      <c r="C6" s="2"/>
    </row>
    <row r="26" spans="1:3" x14ac:dyDescent="0.25">
      <c r="A26" t="s">
        <v>62</v>
      </c>
      <c r="B26" s="1" t="s">
        <v>60</v>
      </c>
    </row>
    <row r="27" spans="1:3" x14ac:dyDescent="0.25">
      <c r="A27" t="s">
        <v>56</v>
      </c>
      <c r="B27" s="1">
        <v>82</v>
      </c>
      <c r="C27" s="1"/>
    </row>
    <row r="28" spans="1:3" x14ac:dyDescent="0.25">
      <c r="A28" t="s">
        <v>57</v>
      </c>
      <c r="B28" s="1">
        <v>77</v>
      </c>
      <c r="C28" s="1"/>
    </row>
    <row r="29" spans="1:3" x14ac:dyDescent="0.25">
      <c r="A29" t="s">
        <v>58</v>
      </c>
      <c r="B29" s="1">
        <v>84</v>
      </c>
      <c r="C29" s="1"/>
    </row>
    <row r="30" spans="1:3" x14ac:dyDescent="0.25">
      <c r="A30" t="s">
        <v>59</v>
      </c>
      <c r="B30" s="1">
        <v>81</v>
      </c>
      <c r="C30" s="1"/>
    </row>
    <row r="31" spans="1:3" x14ac:dyDescent="0.25">
      <c r="A31" s="3" t="s">
        <v>61</v>
      </c>
      <c r="B31" s="1">
        <f>+(B27+B28+B29+B30)/4</f>
        <v>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Josue Reinoso</cp:lastModifiedBy>
  <cp:lastPrinted>2024-01-16T13:52:33Z</cp:lastPrinted>
  <dcterms:created xsi:type="dcterms:W3CDTF">2021-03-22T15:50:10Z</dcterms:created>
  <dcterms:modified xsi:type="dcterms:W3CDTF">2024-01-16T13:53:30Z</dcterms:modified>
</cp:coreProperties>
</file>