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Marzo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'!$A$1:$G$90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" l="1"/>
  <c r="F79" i="2" l="1"/>
  <c r="F76" i="2"/>
  <c r="F27" i="2"/>
  <c r="E27" i="2" l="1"/>
  <c r="E79" i="2"/>
  <c r="D76" i="2" l="1"/>
  <c r="C27" i="2" l="1"/>
  <c r="D27" i="2"/>
  <c r="E76" i="2" l="1"/>
  <c r="D17" i="2" l="1"/>
  <c r="D11" i="2"/>
  <c r="B11" i="2" l="1"/>
  <c r="G22" i="2" l="1"/>
  <c r="F11" i="2" l="1"/>
  <c r="D53" i="2" l="1"/>
  <c r="D84" i="2" s="1"/>
  <c r="C53" i="2"/>
  <c r="C17" i="2"/>
  <c r="C11" i="2"/>
  <c r="G53" i="2"/>
  <c r="F53" i="2"/>
  <c r="E53" i="2"/>
  <c r="B53" i="2"/>
  <c r="D10" i="2" l="1"/>
  <c r="G12" i="2"/>
  <c r="G13" i="2"/>
  <c r="G16" i="2"/>
  <c r="G18" i="2"/>
  <c r="G19" i="2"/>
  <c r="G20" i="2"/>
  <c r="G21" i="2"/>
  <c r="G23" i="2"/>
  <c r="G24" i="2"/>
  <c r="G25" i="2"/>
  <c r="G28" i="2"/>
  <c r="G29" i="2"/>
  <c r="G30" i="2"/>
  <c r="G31" i="2"/>
  <c r="G32" i="2"/>
  <c r="G33" i="2"/>
  <c r="G34" i="2"/>
  <c r="G36" i="2"/>
  <c r="C10" i="2"/>
  <c r="C84" i="2" l="1"/>
  <c r="F17" i="2" l="1"/>
  <c r="E17" i="2"/>
  <c r="E11" i="2"/>
  <c r="B27" i="2"/>
  <c r="B17" i="2"/>
  <c r="B10" i="2" s="1"/>
  <c r="E84" i="2" l="1"/>
  <c r="F84" i="2"/>
  <c r="F10" i="2"/>
  <c r="E10" i="2"/>
  <c r="G11" i="2"/>
  <c r="G27" i="2"/>
  <c r="G17" i="2"/>
  <c r="B84" i="2"/>
  <c r="G84" i="2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<sst xmlns="http://schemas.openxmlformats.org/spreadsheetml/2006/main" count="93" uniqueCount="93">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</sst>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1</xdr:row>
      <xdr:rowOff>123825</xdr:rowOff>
    </xdr:from>
    <xdr:to>
      <xdr:col>0</xdr:col>
      <xdr:colOff>2125195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4</xdr:col>
      <xdr:colOff>977900</xdr:colOff>
      <xdr:row>2</xdr:row>
      <xdr:rowOff>35984</xdr:rowOff>
    </xdr:from>
    <xdr:to>
      <xdr:col>6</xdr:col>
      <xdr:colOff>1041401</xdr:colOff>
      <xdr:row>5</xdr:row>
      <xdr:rowOff>120650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2975" b="40087"/>
        <a:stretch/>
      </xdr:blipFill>
      <xdr:spPr bwMode="auto">
        <a:xfrm>
          <a:off x="8841317" y="776817"/>
          <a:ext cx="2233084" cy="75141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showGridLines="0" tabSelected="1" zoomScale="90" zoomScaleNormal="90" workbookViewId="0">
      <pane ySplit="9" topLeftCell="A75" activePane="bottomLeft" state="frozen"/>
      <selection activeCell="B1" sqref="B1"/>
      <selection pane="bottomLeft" activeCell="N24" sqref="N24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8.42578125" customWidth="1"/>
  </cols>
  <sheetData>
    <row r="2" spans="1:8" ht="28.5" customHeight="1" x14ac:dyDescent="0.25">
      <c r="A2" s="39" t="s">
        <v>83</v>
      </c>
      <c r="B2" s="40"/>
      <c r="C2" s="40"/>
      <c r="D2" s="40"/>
      <c r="E2" s="40"/>
      <c r="F2" s="40"/>
      <c r="G2" s="40"/>
    </row>
    <row r="3" spans="1:8" ht="21" customHeight="1" x14ac:dyDescent="0.25">
      <c r="A3" s="41" t="s">
        <v>84</v>
      </c>
      <c r="B3" s="42"/>
      <c r="C3" s="42"/>
      <c r="D3" s="42"/>
      <c r="E3" s="42"/>
      <c r="F3" s="42"/>
      <c r="G3" s="42"/>
    </row>
    <row r="4" spans="1:8" ht="15.75" x14ac:dyDescent="0.25">
      <c r="A4" s="46" t="s">
        <v>92</v>
      </c>
      <c r="B4" s="47"/>
      <c r="C4" s="47"/>
      <c r="D4" s="47"/>
      <c r="E4" s="47"/>
      <c r="F4" s="47"/>
      <c r="G4" s="47"/>
    </row>
    <row r="5" spans="1:8" ht="15.75" customHeight="1" x14ac:dyDescent="0.25">
      <c r="A5" s="48" t="s">
        <v>80</v>
      </c>
      <c r="B5" s="35"/>
      <c r="C5" s="35"/>
      <c r="D5" s="35"/>
      <c r="E5" s="35"/>
      <c r="F5" s="35"/>
      <c r="G5" s="35"/>
    </row>
    <row r="6" spans="1:8" ht="15.75" customHeight="1" x14ac:dyDescent="0.25">
      <c r="A6" s="35" t="s">
        <v>75</v>
      </c>
      <c r="B6" s="35"/>
      <c r="C6" s="35"/>
      <c r="D6" s="35"/>
      <c r="E6" s="35"/>
      <c r="F6" s="35"/>
      <c r="G6" s="35"/>
    </row>
    <row r="7" spans="1:8" x14ac:dyDescent="0.25">
      <c r="C7" s="13"/>
      <c r="D7" s="13"/>
      <c r="E7" s="13"/>
    </row>
    <row r="8" spans="1:8" ht="25.5" customHeight="1" x14ac:dyDescent="0.25">
      <c r="A8" s="43" t="s">
        <v>65</v>
      </c>
      <c r="B8" s="44" t="s">
        <v>82</v>
      </c>
      <c r="C8" s="44" t="s">
        <v>81</v>
      </c>
      <c r="D8" s="36" t="s">
        <v>86</v>
      </c>
      <c r="E8" s="37"/>
      <c r="F8" s="37"/>
      <c r="G8" s="38"/>
    </row>
    <row r="9" spans="1:8" x14ac:dyDescent="0.25">
      <c r="A9" s="43"/>
      <c r="B9" s="45"/>
      <c r="C9" s="45"/>
      <c r="D9" s="7" t="s">
        <v>77</v>
      </c>
      <c r="E9" s="7" t="s">
        <v>78</v>
      </c>
      <c r="F9" s="7" t="s">
        <v>79</v>
      </c>
      <c r="G9" s="7" t="s">
        <v>76</v>
      </c>
    </row>
    <row r="10" spans="1:8" ht="15.75" x14ac:dyDescent="0.25">
      <c r="A10" s="1" t="s">
        <v>0</v>
      </c>
      <c r="B10" s="18">
        <f>B11+B17+B27+B53+B63</f>
        <v>153737097</v>
      </c>
      <c r="C10" s="18">
        <f t="shared" ref="C10:F10" si="0">C11+C17+C27+C53</f>
        <v>0</v>
      </c>
      <c r="D10" s="19">
        <f t="shared" si="0"/>
        <v>6601189</v>
      </c>
      <c r="E10" s="19">
        <f t="shared" si="0"/>
        <v>7099393</v>
      </c>
      <c r="F10" s="19">
        <f t="shared" si="0"/>
        <v>10055115</v>
      </c>
      <c r="G10" s="19"/>
    </row>
    <row r="11" spans="1:8" ht="15.75" x14ac:dyDescent="0.25">
      <c r="A11" s="2" t="s">
        <v>1</v>
      </c>
      <c r="B11" s="14">
        <f>SUM(B12:B16)</f>
        <v>100349893</v>
      </c>
      <c r="C11" s="20">
        <f>SUM(C12:C16)</f>
        <v>0</v>
      </c>
      <c r="D11" s="14">
        <f>SUM(D12:D16)</f>
        <v>5038213</v>
      </c>
      <c r="E11" s="14">
        <f t="shared" ref="E11:F11" si="1">SUM(E12:E16)</f>
        <v>5022687</v>
      </c>
      <c r="F11" s="14">
        <f t="shared" si="1"/>
        <v>7516285</v>
      </c>
      <c r="G11" s="15">
        <f>SUM(D11:F11)</f>
        <v>17577185</v>
      </c>
    </row>
    <row r="12" spans="1:8" ht="15.75" x14ac:dyDescent="0.25">
      <c r="A12" s="4" t="s">
        <v>2</v>
      </c>
      <c r="B12" s="21">
        <v>67718403</v>
      </c>
      <c r="C12" s="21"/>
      <c r="D12" s="22">
        <v>4278850</v>
      </c>
      <c r="E12" s="23">
        <v>4242350</v>
      </c>
      <c r="F12" s="24">
        <v>4862916</v>
      </c>
      <c r="G12" s="25">
        <f>SUM(D12:F12)</f>
        <v>13384116</v>
      </c>
    </row>
    <row r="13" spans="1:8" ht="15.75" x14ac:dyDescent="0.25">
      <c r="A13" s="4" t="s">
        <v>3</v>
      </c>
      <c r="B13" s="21">
        <v>17100594</v>
      </c>
      <c r="C13" s="21"/>
      <c r="D13" s="22">
        <v>111000</v>
      </c>
      <c r="E13" s="10">
        <v>134000</v>
      </c>
      <c r="F13" s="10">
        <v>1915000</v>
      </c>
      <c r="G13" s="25">
        <f>SUM(D13:F13)</f>
        <v>2160000</v>
      </c>
    </row>
    <row r="14" spans="1:8" ht="15.75" x14ac:dyDescent="0.25">
      <c r="A14" s="4" t="s">
        <v>4</v>
      </c>
      <c r="B14" s="21">
        <v>0</v>
      </c>
      <c r="C14" s="21"/>
      <c r="D14" s="22"/>
      <c r="E14" s="10"/>
      <c r="F14" s="10"/>
      <c r="G14" s="27"/>
      <c r="H14" s="8"/>
    </row>
    <row r="15" spans="1:8" ht="15.75" x14ac:dyDescent="0.25">
      <c r="A15" s="4" t="s">
        <v>5</v>
      </c>
      <c r="B15" s="21">
        <v>6412797</v>
      </c>
      <c r="C15" s="21"/>
      <c r="D15" s="26"/>
      <c r="E15" s="10"/>
      <c r="F15" s="10"/>
      <c r="G15" s="27"/>
    </row>
    <row r="16" spans="1:8" ht="15.75" x14ac:dyDescent="0.25">
      <c r="A16" s="4" t="s">
        <v>6</v>
      </c>
      <c r="B16" s="21">
        <v>9118099</v>
      </c>
      <c r="C16" s="21"/>
      <c r="D16" s="22">
        <v>648363</v>
      </c>
      <c r="E16" s="10">
        <v>646337</v>
      </c>
      <c r="F16" s="28">
        <v>738369</v>
      </c>
      <c r="G16" s="25">
        <f>SUM(D16:F16)</f>
        <v>2033069</v>
      </c>
    </row>
    <row r="17" spans="1:7" ht="15.75" x14ac:dyDescent="0.25">
      <c r="A17" s="2" t="s">
        <v>7</v>
      </c>
      <c r="B17" s="29">
        <f>SUM(B18:B26)</f>
        <v>14559562</v>
      </c>
      <c r="C17" s="29">
        <f>SUM(C18:C25)</f>
        <v>0</v>
      </c>
      <c r="D17" s="29">
        <f>SUM(D18:D26)</f>
        <v>791422</v>
      </c>
      <c r="E17" s="29">
        <f t="shared" ref="E17:F17" si="2">SUM(E18:E26)</f>
        <v>917006</v>
      </c>
      <c r="F17" s="29">
        <f t="shared" si="2"/>
        <v>2238418</v>
      </c>
      <c r="G17" s="15">
        <f>SUM(D17:F17)</f>
        <v>3946846</v>
      </c>
    </row>
    <row r="18" spans="1:7" ht="15.75" x14ac:dyDescent="0.25">
      <c r="A18" s="4" t="s">
        <v>8</v>
      </c>
      <c r="B18" s="21">
        <v>6288000</v>
      </c>
      <c r="C18" s="21"/>
      <c r="D18" s="22">
        <v>710860</v>
      </c>
      <c r="E18" s="10">
        <v>693404</v>
      </c>
      <c r="F18" s="10">
        <v>761987</v>
      </c>
      <c r="G18" s="25">
        <f>SUM(D18:F18)</f>
        <v>2166251</v>
      </c>
    </row>
    <row r="19" spans="1:7" ht="15.75" x14ac:dyDescent="0.25">
      <c r="A19" s="4" t="s">
        <v>9</v>
      </c>
      <c r="B19" s="21">
        <v>525650</v>
      </c>
      <c r="C19" s="21"/>
      <c r="D19" s="26"/>
      <c r="E19" s="10"/>
      <c r="F19" s="10">
        <v>60935</v>
      </c>
      <c r="G19" s="25">
        <f>SUM(D19:F19)</f>
        <v>60935</v>
      </c>
    </row>
    <row r="20" spans="1:7" ht="15.75" x14ac:dyDescent="0.25">
      <c r="A20" s="4" t="s">
        <v>10</v>
      </c>
      <c r="B20" s="21">
        <v>225600</v>
      </c>
      <c r="C20" s="21"/>
      <c r="D20" s="26"/>
      <c r="E20" s="10">
        <v>129350</v>
      </c>
      <c r="F20" s="10"/>
      <c r="G20" s="25">
        <f>SUM(D20:F20)</f>
        <v>129350</v>
      </c>
    </row>
    <row r="21" spans="1:7" ht="15.75" x14ac:dyDescent="0.25">
      <c r="A21" s="4" t="s">
        <v>11</v>
      </c>
      <c r="B21" s="21">
        <v>88000</v>
      </c>
      <c r="C21" s="21"/>
      <c r="D21" s="26"/>
      <c r="E21" s="10"/>
      <c r="F21" s="10">
        <v>8860</v>
      </c>
      <c r="G21" s="25">
        <f>SUM(D21:F21)</f>
        <v>8860</v>
      </c>
    </row>
    <row r="22" spans="1:7" ht="15.75" x14ac:dyDescent="0.25">
      <c r="A22" s="4" t="s">
        <v>12</v>
      </c>
      <c r="B22" s="21">
        <v>1680262</v>
      </c>
      <c r="C22" s="21"/>
      <c r="D22" s="26"/>
      <c r="E22" s="10">
        <v>20060</v>
      </c>
      <c r="F22" s="10">
        <v>10030</v>
      </c>
      <c r="G22" s="25">
        <f>SUM(D22:F22)</f>
        <v>30090</v>
      </c>
    </row>
    <row r="23" spans="1:7" ht="15.75" x14ac:dyDescent="0.25">
      <c r="A23" s="4" t="s">
        <v>13</v>
      </c>
      <c r="B23" s="21">
        <v>1940000</v>
      </c>
      <c r="C23" s="21"/>
      <c r="D23" s="22">
        <v>80387</v>
      </c>
      <c r="E23" s="10">
        <v>74017</v>
      </c>
      <c r="F23" s="10">
        <v>408626</v>
      </c>
      <c r="G23" s="25">
        <f>SUM(D23:F23)</f>
        <v>563030</v>
      </c>
    </row>
    <row r="24" spans="1:7" ht="15.75" x14ac:dyDescent="0.25">
      <c r="A24" s="4" t="s">
        <v>14</v>
      </c>
      <c r="B24" s="21">
        <v>1200000</v>
      </c>
      <c r="C24" s="21"/>
      <c r="D24" s="22"/>
      <c r="E24" s="10"/>
      <c r="F24" s="10">
        <v>273560</v>
      </c>
      <c r="G24" s="25">
        <f>SUM(D24:F24)</f>
        <v>273560</v>
      </c>
    </row>
    <row r="25" spans="1:7" ht="15.75" x14ac:dyDescent="0.25">
      <c r="A25" s="4" t="s">
        <v>15</v>
      </c>
      <c r="B25" s="21">
        <v>1224500</v>
      </c>
      <c r="C25" s="21"/>
      <c r="D25" s="22">
        <v>175</v>
      </c>
      <c r="E25" s="10">
        <v>175</v>
      </c>
      <c r="F25" s="10">
        <v>714420</v>
      </c>
      <c r="G25" s="25">
        <f>SUM(D25:F25)</f>
        <v>714770</v>
      </c>
    </row>
    <row r="26" spans="1:7" ht="15.75" x14ac:dyDescent="0.25">
      <c r="A26" s="4" t="s">
        <v>16</v>
      </c>
      <c r="B26" s="21">
        <v>1387550</v>
      </c>
      <c r="C26" s="21"/>
      <c r="D26" s="26"/>
      <c r="E26" s="10"/>
      <c r="F26" s="10"/>
      <c r="G26" s="25"/>
    </row>
    <row r="27" spans="1:7" ht="15.75" x14ac:dyDescent="0.25">
      <c r="A27" s="2" t="s">
        <v>17</v>
      </c>
      <c r="B27" s="29">
        <f>SUM(B28:B36)</f>
        <v>23931121</v>
      </c>
      <c r="C27" s="29">
        <f t="shared" ref="C27:F27" si="3">SUM(C28:C36)</f>
        <v>0</v>
      </c>
      <c r="D27" s="29">
        <f t="shared" si="3"/>
        <v>337314</v>
      </c>
      <c r="E27" s="29">
        <f t="shared" si="3"/>
        <v>1096984</v>
      </c>
      <c r="F27" s="29">
        <f t="shared" si="3"/>
        <v>300412</v>
      </c>
      <c r="G27" s="15">
        <f>SUM(D27:F27)</f>
        <v>1734710</v>
      </c>
    </row>
    <row r="28" spans="1:7" ht="15.75" x14ac:dyDescent="0.25">
      <c r="A28" s="4" t="s">
        <v>18</v>
      </c>
      <c r="B28" s="21">
        <v>2998259</v>
      </c>
      <c r="C28" s="21"/>
      <c r="D28" s="22">
        <v>2961</v>
      </c>
      <c r="E28" s="10">
        <v>102177</v>
      </c>
      <c r="F28" s="10">
        <v>212187</v>
      </c>
      <c r="G28" s="25">
        <f>SUM(D28:F28)</f>
        <v>317325</v>
      </c>
    </row>
    <row r="29" spans="1:7" ht="15.75" x14ac:dyDescent="0.25">
      <c r="A29" s="4" t="s">
        <v>19</v>
      </c>
      <c r="B29" s="21">
        <v>1598700</v>
      </c>
      <c r="C29" s="21"/>
      <c r="D29" s="22">
        <v>304853</v>
      </c>
      <c r="E29" s="10">
        <v>63744</v>
      </c>
      <c r="F29" s="10"/>
      <c r="G29" s="25">
        <f>SUM(D29:F29)</f>
        <v>368597</v>
      </c>
    </row>
    <row r="30" spans="1:7" ht="15.75" x14ac:dyDescent="0.25">
      <c r="A30" s="4" t="s">
        <v>20</v>
      </c>
      <c r="B30" s="21">
        <v>191779</v>
      </c>
      <c r="C30" s="21"/>
      <c r="D30" s="26"/>
      <c r="E30" s="10">
        <v>114106</v>
      </c>
      <c r="F30" s="10">
        <v>71</v>
      </c>
      <c r="G30" s="25">
        <f>SUM(D30:F30)</f>
        <v>114177</v>
      </c>
    </row>
    <row r="31" spans="1:7" ht="15.75" x14ac:dyDescent="0.25">
      <c r="A31" s="4" t="s">
        <v>21</v>
      </c>
      <c r="B31" s="21">
        <v>173580</v>
      </c>
      <c r="C31" s="21"/>
      <c r="D31" s="26"/>
      <c r="E31" s="10">
        <v>142793</v>
      </c>
      <c r="F31" s="10"/>
      <c r="G31" s="25">
        <f>SUM(D31:F31)</f>
        <v>142793</v>
      </c>
    </row>
    <row r="32" spans="1:7" ht="15.75" x14ac:dyDescent="0.25">
      <c r="A32" s="4" t="s">
        <v>22</v>
      </c>
      <c r="B32" s="21">
        <v>171173</v>
      </c>
      <c r="C32" s="21"/>
      <c r="D32" s="26"/>
      <c r="E32" s="10"/>
      <c r="F32" s="10">
        <v>23177</v>
      </c>
      <c r="G32" s="25">
        <f>SUM(D32:F32)</f>
        <v>23177</v>
      </c>
    </row>
    <row r="33" spans="1:7" ht="15.75" x14ac:dyDescent="0.25">
      <c r="A33" s="4" t="s">
        <v>23</v>
      </c>
      <c r="B33" s="21">
        <v>1355395</v>
      </c>
      <c r="C33" s="21"/>
      <c r="D33" s="26"/>
      <c r="E33" s="10">
        <v>34810</v>
      </c>
      <c r="F33" s="10">
        <v>12680</v>
      </c>
      <c r="G33" s="25">
        <f>SUM(D33:F33)</f>
        <v>47490</v>
      </c>
    </row>
    <row r="34" spans="1:7" ht="15.75" x14ac:dyDescent="0.25">
      <c r="A34" s="4" t="s">
        <v>24</v>
      </c>
      <c r="B34" s="21">
        <v>8362228</v>
      </c>
      <c r="C34" s="21"/>
      <c r="D34" s="26"/>
      <c r="E34" s="10">
        <v>410317</v>
      </c>
      <c r="F34" s="10">
        <v>29174</v>
      </c>
      <c r="G34" s="25">
        <f>SUM(D34:F34)</f>
        <v>439491</v>
      </c>
    </row>
    <row r="35" spans="1:7" ht="15.75" x14ac:dyDescent="0.25">
      <c r="A35" s="4" t="s">
        <v>25</v>
      </c>
      <c r="B35" s="21"/>
      <c r="C35" s="21"/>
      <c r="D35" s="26"/>
      <c r="E35" s="10"/>
      <c r="F35" s="10"/>
      <c r="G35" s="25"/>
    </row>
    <row r="36" spans="1:7" ht="15.75" x14ac:dyDescent="0.25">
      <c r="A36" s="4" t="s">
        <v>26</v>
      </c>
      <c r="B36" s="21">
        <v>9080007</v>
      </c>
      <c r="C36" s="21"/>
      <c r="D36" s="22">
        <v>29500</v>
      </c>
      <c r="E36" s="10">
        <v>229037</v>
      </c>
      <c r="F36" s="10">
        <v>23123</v>
      </c>
      <c r="G36" s="25">
        <f>SUM(D36:F36)</f>
        <v>281660</v>
      </c>
    </row>
    <row r="37" spans="1:7" ht="15.75" x14ac:dyDescent="0.25">
      <c r="A37" s="2" t="s">
        <v>27</v>
      </c>
      <c r="B37" s="30"/>
      <c r="C37" s="30"/>
    </row>
    <row r="38" spans="1:7" ht="15.75" x14ac:dyDescent="0.25">
      <c r="A38" s="4" t="s">
        <v>28</v>
      </c>
      <c r="B38" s="26"/>
      <c r="C38" s="26"/>
    </row>
    <row r="39" spans="1:7" ht="15.75" x14ac:dyDescent="0.25">
      <c r="A39" s="4" t="s">
        <v>29</v>
      </c>
      <c r="B39" s="26"/>
      <c r="C39" s="26"/>
    </row>
    <row r="40" spans="1:7" ht="15.75" x14ac:dyDescent="0.25">
      <c r="A40" s="4" t="s">
        <v>30</v>
      </c>
      <c r="B40" s="26"/>
      <c r="C40" s="26"/>
    </row>
    <row r="41" spans="1:7" ht="15.75" x14ac:dyDescent="0.25">
      <c r="A41" s="4" t="s">
        <v>31</v>
      </c>
      <c r="B41" s="26"/>
      <c r="C41" s="26"/>
    </row>
    <row r="42" spans="1:7" ht="15.75" x14ac:dyDescent="0.25">
      <c r="A42" s="4" t="s">
        <v>32</v>
      </c>
      <c r="B42" s="26"/>
      <c r="C42" s="26"/>
    </row>
    <row r="43" spans="1:7" ht="15.75" x14ac:dyDescent="0.25">
      <c r="A43" s="4" t="s">
        <v>33</v>
      </c>
      <c r="B43" s="26"/>
      <c r="C43" s="26"/>
    </row>
    <row r="44" spans="1:7" ht="15.75" x14ac:dyDescent="0.25">
      <c r="A44" s="4" t="s">
        <v>34</v>
      </c>
      <c r="B44" s="26"/>
      <c r="C44" s="26"/>
    </row>
    <row r="45" spans="1:7" ht="15.75" x14ac:dyDescent="0.25">
      <c r="A45" s="4" t="s">
        <v>35</v>
      </c>
      <c r="B45" s="30"/>
      <c r="C45" s="27"/>
    </row>
    <row r="46" spans="1:7" ht="15.75" x14ac:dyDescent="0.25">
      <c r="A46" s="2" t="s">
        <v>36</v>
      </c>
      <c r="B46" s="26"/>
      <c r="C46" s="27"/>
    </row>
    <row r="47" spans="1:7" ht="15.75" x14ac:dyDescent="0.25">
      <c r="A47" s="4" t="s">
        <v>37</v>
      </c>
      <c r="B47" s="26"/>
      <c r="C47" s="27"/>
    </row>
    <row r="48" spans="1:7" ht="15.75" x14ac:dyDescent="0.25">
      <c r="A48" s="4" t="s">
        <v>38</v>
      </c>
      <c r="B48" s="26"/>
      <c r="C48" s="27"/>
    </row>
    <row r="49" spans="1:7" ht="15.75" x14ac:dyDescent="0.25">
      <c r="A49" s="4" t="s">
        <v>39</v>
      </c>
      <c r="B49" s="26"/>
      <c r="C49" s="27"/>
    </row>
    <row r="50" spans="1:7" ht="15.75" x14ac:dyDescent="0.25">
      <c r="A50" s="4" t="s">
        <v>40</v>
      </c>
      <c r="B50" s="26"/>
      <c r="C50" s="27"/>
    </row>
    <row r="51" spans="1:7" ht="15.75" x14ac:dyDescent="0.25">
      <c r="A51" s="4" t="s">
        <v>41</v>
      </c>
      <c r="B51" s="26"/>
      <c r="C51" s="27"/>
    </row>
    <row r="52" spans="1:7" ht="15.75" x14ac:dyDescent="0.25">
      <c r="A52" s="4" t="s">
        <v>42</v>
      </c>
      <c r="B52" s="26"/>
      <c r="C52" s="27"/>
    </row>
    <row r="53" spans="1:7" ht="15.75" x14ac:dyDescent="0.25">
      <c r="A53" s="2" t="s">
        <v>43</v>
      </c>
      <c r="B53" s="29">
        <f>SUM(B54:B62)</f>
        <v>12155321</v>
      </c>
      <c r="C53" s="29">
        <f>SUM(C54:C62)</f>
        <v>0</v>
      </c>
      <c r="D53" s="29">
        <f>SUM(D54:D62)</f>
        <v>434240</v>
      </c>
      <c r="E53" s="29">
        <f t="shared" ref="E53:G53" si="4">SUM(E54:E62)</f>
        <v>62716</v>
      </c>
      <c r="F53" s="29">
        <f t="shared" si="4"/>
        <v>0</v>
      </c>
      <c r="G53">
        <f t="shared" si="4"/>
        <v>0</v>
      </c>
    </row>
    <row r="54" spans="1:7" ht="15.75" x14ac:dyDescent="0.25">
      <c r="A54" s="4" t="s">
        <v>44</v>
      </c>
      <c r="B54" s="21">
        <v>4203767</v>
      </c>
      <c r="C54" s="23"/>
    </row>
    <row r="55" spans="1:7" ht="15.75" x14ac:dyDescent="0.25">
      <c r="A55" s="4" t="s">
        <v>45</v>
      </c>
      <c r="B55" s="21">
        <v>297714</v>
      </c>
      <c r="C55" s="23"/>
      <c r="F55" s="33"/>
    </row>
    <row r="56" spans="1:7" ht="15.75" x14ac:dyDescent="0.25">
      <c r="A56" s="4" t="s">
        <v>46</v>
      </c>
      <c r="B56" s="21">
        <v>415250</v>
      </c>
      <c r="C56" s="23"/>
      <c r="D56" s="21">
        <v>22184</v>
      </c>
      <c r="E56" s="21">
        <v>62716</v>
      </c>
      <c r="F56" s="33"/>
    </row>
    <row r="57" spans="1:7" ht="15.75" x14ac:dyDescent="0.25">
      <c r="A57" s="4" t="s">
        <v>47</v>
      </c>
      <c r="B57" s="21"/>
      <c r="C57" s="23"/>
    </row>
    <row r="58" spans="1:7" ht="15.75" x14ac:dyDescent="0.25">
      <c r="A58" s="4" t="s">
        <v>48</v>
      </c>
      <c r="B58" s="21">
        <v>3042601</v>
      </c>
      <c r="C58" s="23"/>
      <c r="D58" s="21">
        <v>167560</v>
      </c>
      <c r="F58" s="33"/>
    </row>
    <row r="59" spans="1:7" ht="15.75" x14ac:dyDescent="0.25">
      <c r="A59" s="4" t="s">
        <v>49</v>
      </c>
      <c r="B59" s="21">
        <v>154000</v>
      </c>
      <c r="C59" s="5"/>
      <c r="D59" s="21">
        <v>244496</v>
      </c>
    </row>
    <row r="60" spans="1:7" ht="15.75" x14ac:dyDescent="0.25">
      <c r="A60" s="4" t="s">
        <v>50</v>
      </c>
      <c r="B60" s="21">
        <v>3341989</v>
      </c>
      <c r="C60" s="5"/>
    </row>
    <row r="61" spans="1:7" ht="15.75" x14ac:dyDescent="0.25">
      <c r="A61" s="4" t="s">
        <v>51</v>
      </c>
      <c r="B61" s="21">
        <v>700000</v>
      </c>
      <c r="C61" s="5"/>
    </row>
    <row r="62" spans="1:7" x14ac:dyDescent="0.25">
      <c r="A62" s="4" t="s">
        <v>52</v>
      </c>
      <c r="B62" s="5"/>
      <c r="C62" s="5"/>
    </row>
    <row r="63" spans="1:7" ht="15.75" x14ac:dyDescent="0.25">
      <c r="A63" s="2" t="s">
        <v>53</v>
      </c>
      <c r="B63" s="29">
        <f>+B64</f>
        <v>2741200</v>
      </c>
      <c r="C63" s="3"/>
    </row>
    <row r="64" spans="1:7" ht="15.75" x14ac:dyDescent="0.25">
      <c r="A64" s="4" t="s">
        <v>54</v>
      </c>
      <c r="B64" s="21">
        <v>2741200</v>
      </c>
      <c r="C64" s="5"/>
    </row>
    <row r="65" spans="1:7" x14ac:dyDescent="0.25">
      <c r="A65" s="4" t="s">
        <v>55</v>
      </c>
      <c r="B65" s="5"/>
      <c r="C65" s="5"/>
    </row>
    <row r="66" spans="1:7" x14ac:dyDescent="0.25">
      <c r="A66" s="4" t="s">
        <v>56</v>
      </c>
      <c r="B66" s="5"/>
      <c r="C66" s="5"/>
    </row>
    <row r="67" spans="1:7" x14ac:dyDescent="0.25">
      <c r="A67" s="4" t="s">
        <v>57</v>
      </c>
      <c r="B67" s="5"/>
      <c r="C67" s="5"/>
    </row>
    <row r="68" spans="1:7" x14ac:dyDescent="0.25">
      <c r="A68" s="2" t="s">
        <v>58</v>
      </c>
      <c r="B68" s="3"/>
      <c r="C68" s="3"/>
    </row>
    <row r="69" spans="1:7" x14ac:dyDescent="0.25">
      <c r="A69" s="4" t="s">
        <v>59</v>
      </c>
      <c r="B69" s="5"/>
      <c r="C69" s="5"/>
    </row>
    <row r="70" spans="1:7" x14ac:dyDescent="0.25">
      <c r="A70" s="4" t="s">
        <v>60</v>
      </c>
      <c r="B70" s="5"/>
      <c r="C70" s="5"/>
    </row>
    <row r="71" spans="1:7" x14ac:dyDescent="0.25">
      <c r="A71" s="2" t="s">
        <v>61</v>
      </c>
      <c r="B71" s="3"/>
      <c r="C71" s="3"/>
    </row>
    <row r="72" spans="1:7" x14ac:dyDescent="0.25">
      <c r="A72" s="4" t="s">
        <v>62</v>
      </c>
      <c r="B72" s="5"/>
      <c r="C72" s="5"/>
    </row>
    <row r="73" spans="1:7" x14ac:dyDescent="0.25">
      <c r="A73" s="4" t="s">
        <v>63</v>
      </c>
      <c r="B73" s="5"/>
      <c r="C73" s="5"/>
    </row>
    <row r="74" spans="1:7" x14ac:dyDescent="0.25">
      <c r="A74" s="4" t="s">
        <v>64</v>
      </c>
      <c r="B74" s="5"/>
      <c r="C74" s="5"/>
    </row>
    <row r="75" spans="1:7" x14ac:dyDescent="0.25">
      <c r="A75" s="1" t="s">
        <v>66</v>
      </c>
      <c r="B75" s="19"/>
      <c r="C75" s="19"/>
      <c r="D75" s="19"/>
      <c r="E75" s="19"/>
      <c r="F75" s="19"/>
      <c r="G75" s="19"/>
    </row>
    <row r="76" spans="1:7" x14ac:dyDescent="0.25">
      <c r="A76" s="2" t="s">
        <v>67</v>
      </c>
      <c r="B76" s="3"/>
      <c r="C76" s="3"/>
      <c r="D76" s="33">
        <f>+D77</f>
        <v>0</v>
      </c>
      <c r="E76" s="33">
        <f>+E77</f>
        <v>15341106</v>
      </c>
      <c r="F76" s="33">
        <f>+F77</f>
        <v>13876426</v>
      </c>
    </row>
    <row r="77" spans="1:7" x14ac:dyDescent="0.25">
      <c r="A77" s="4" t="s">
        <v>68</v>
      </c>
      <c r="B77" s="5"/>
      <c r="C77" s="5"/>
      <c r="D77" s="33"/>
      <c r="E77" s="33">
        <v>15341106</v>
      </c>
      <c r="F77" s="33">
        <v>13876426</v>
      </c>
    </row>
    <row r="78" spans="1:7" x14ac:dyDescent="0.25">
      <c r="A78" s="4" t="s">
        <v>69</v>
      </c>
      <c r="B78" s="5"/>
      <c r="C78" s="5"/>
    </row>
    <row r="79" spans="1:7" ht="15.75" x14ac:dyDescent="0.25">
      <c r="A79" s="2" t="s">
        <v>70</v>
      </c>
      <c r="B79" s="3"/>
      <c r="C79" s="3"/>
      <c r="E79" s="13">
        <f>E80</f>
        <v>453673</v>
      </c>
      <c r="F79" s="13">
        <f t="shared" ref="F79" si="5">F80</f>
        <v>0</v>
      </c>
      <c r="G79" s="31"/>
    </row>
    <row r="80" spans="1:7" ht="15.75" x14ac:dyDescent="0.25">
      <c r="A80" s="4" t="s">
        <v>71</v>
      </c>
      <c r="B80" s="5"/>
      <c r="C80" s="5"/>
      <c r="E80" s="33">
        <v>453673</v>
      </c>
      <c r="G80" s="32"/>
    </row>
    <row r="81" spans="1:7" x14ac:dyDescent="0.25">
      <c r="A81" s="4" t="s">
        <v>72</v>
      </c>
      <c r="B81" s="5"/>
      <c r="C81" s="5"/>
    </row>
    <row r="82" spans="1:7" x14ac:dyDescent="0.25">
      <c r="A82" s="2" t="s">
        <v>73</v>
      </c>
      <c r="B82" s="3"/>
      <c r="C82" s="3"/>
    </row>
    <row r="83" spans="1:7" x14ac:dyDescent="0.25">
      <c r="A83" s="4" t="s">
        <v>74</v>
      </c>
      <c r="B83" s="5"/>
      <c r="C83" s="5"/>
      <c r="D83" s="13"/>
      <c r="E83" s="13"/>
      <c r="F83" s="13"/>
      <c r="G83" s="13"/>
    </row>
    <row r="84" spans="1:7" ht="15.75" x14ac:dyDescent="0.25">
      <c r="A84" s="6" t="s">
        <v>85</v>
      </c>
      <c r="B84" s="34">
        <f>B11+B17+B27+B53</f>
        <v>150995897</v>
      </c>
      <c r="C84" s="9">
        <f>C11+C17+C27+C53</f>
        <v>0</v>
      </c>
      <c r="D84" s="9">
        <f>D11+D17+D76+D27+D53</f>
        <v>6601189</v>
      </c>
      <c r="E84" s="9">
        <f>E11+E17+E27+E53+E76+E79</f>
        <v>22894172</v>
      </c>
      <c r="F84" s="9">
        <f>F11+F17+F27+F53+F76</f>
        <v>23931541</v>
      </c>
      <c r="G84" s="9">
        <f t="shared" ref="G84" si="6">G11+G17+G27+G53+G76+G79</f>
        <v>23258741</v>
      </c>
    </row>
    <row r="85" spans="1:7" ht="15.75" thickBot="1" x14ac:dyDescent="0.3"/>
    <row r="86" spans="1:7" ht="30.75" thickBot="1" x14ac:dyDescent="0.3">
      <c r="A86" s="11" t="s">
        <v>87</v>
      </c>
    </row>
    <row r="87" spans="1:7" ht="30.75" thickBot="1" x14ac:dyDescent="0.3">
      <c r="A87" s="11" t="s">
        <v>88</v>
      </c>
      <c r="F87" s="16"/>
    </row>
    <row r="88" spans="1:7" ht="75.75" thickBot="1" x14ac:dyDescent="0.3">
      <c r="A88" s="12" t="s">
        <v>89</v>
      </c>
      <c r="F88" s="17" t="s">
        <v>90</v>
      </c>
    </row>
    <row r="89" spans="1:7" x14ac:dyDescent="0.25">
      <c r="F89" s="16" t="s">
        <v>91</v>
      </c>
    </row>
  </sheetData>
  <mergeCells count="9">
    <mergeCell ref="A6:G6"/>
    <mergeCell ref="D8:G8"/>
    <mergeCell ref="A2:G2"/>
    <mergeCell ref="A3:G3"/>
    <mergeCell ref="A8:A9"/>
    <mergeCell ref="B8:B9"/>
    <mergeCell ref="C8:C9"/>
    <mergeCell ref="A4:G4"/>
    <mergeCell ref="A5:G5"/>
  </mergeCells>
  <pageMargins left="0.7" right="0.7" top="0.75" bottom="0.75" header="0.3" footer="0.3"/>
  <pageSetup paperSize="8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2025-04-15T19:45:27Z</cp:lastPrinted>
  <dcterms:created xsi:type="dcterms:W3CDTF">2021-07-29T18:58:50Z</dcterms:created>
  <dcterms:modified xsi:type="dcterms:W3CDTF">2025-04-15T19:46:49Z</dcterms:modified>
</cp:coreProperties>
</file>