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Trimestral\Tercer Trimestre\datos\"/>
    </mc:Choice>
  </mc:AlternateContent>
  <xr:revisionPtr revIDLastSave="0" documentId="8_{3F572718-7423-48C2-9717-13A27D17D1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" sheetId="1" r:id="rId1"/>
    <sheet name="SEGUNDO TRIMESTRE" sheetId="2" r:id="rId2"/>
    <sheet name="Tercer trimestr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  <c r="C16" i="3"/>
  <c r="C15" i="3"/>
  <c r="C14" i="3"/>
  <c r="J30" i="2"/>
  <c r="I30" i="2"/>
  <c r="J29" i="2"/>
  <c r="I29" i="2"/>
  <c r="I25" i="2"/>
  <c r="C16" i="2"/>
  <c r="C15" i="2"/>
  <c r="C14" i="2"/>
  <c r="I25" i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<sst xmlns="http://schemas.openxmlformats.org/spreadsheetml/2006/main" count="239" uniqueCount="86">
  <si>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</si>
  <si>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</si>
  <si>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</si>
  <si>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</si>
  <si>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</si>
  <si>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</si>
  <si>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</si>
  <si>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</si>
  <si>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</si>
  <si>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</si>
  <si>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</si>
  <si>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</si>
  <si>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</si>
  <si>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</si>
  <si>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</si>
  <si>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</si>
  <si>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</si>
  <si>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</si>
  <si>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</si>
  <si>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</si>
  <si>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</si>
  <si>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</si>
  <si>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</si>
  <si>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</si>
  <si>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</si>
  <si>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</si>
  <si>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</si>
  <si>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</si>
  <si>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</si>
  <si>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</si>
  <si>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</si>
  <si>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</si>
  <si>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</si>
  <si>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</si>
  <si>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</si>
  <si>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</si>
  <si>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</si>
  <si>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</si>
  <si>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</si>
  <si>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</si>
  <si>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</si>
  <si>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</si>
  <si>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</si>
  <si>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</si>
  <si>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</si>
  <si>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</si>
  <si>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</si>
  <si>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</si>
  <si>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</si>
  <si>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</si>
  <si>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</si>
  <si>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</si>
  <si>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</si>
  <si>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</si>
  <si>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</si>
  <si>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</si>
  <si>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Ejecución Trimestral</t>
  </si>
  <si>
    <t>Programación Trimestral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</si>
  <si>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</si>
  <si>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</si>
  <si>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</si>
  <si>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</si>
  <si>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</si>
  <si>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</si>
  <si>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</si>
  <si>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</si>
  <si>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Ejecución de las Metas Físicas-Financieras Primer Trimestre año 2025</t>
  </si>
  <si>
    <t>Exhibiciones pobladas con especimenes saludables 5,000 y promedio de especimenes rescatados 2</t>
  </si>
  <si>
    <t>En la parte física se logró un 129%  al tener 5,002 especimenes saludables de 3,866 programados y en la parte financiera  un 114% al aumentar los viajes de recoleccion y los organismos adquiridos que no estaban programados para este trimestre.</t>
  </si>
  <si>
    <t>13,797 personas sensibilizadas en la conservación de ecosistemas acuáticos, biodiversidad y protección de especies en vía de extinción.</t>
  </si>
  <si>
    <t>Detectar las magnitudes de los ajustes a realizar en las reprogramaciones financiera.</t>
  </si>
  <si>
    <t>En la parte fisica ejecutamos un 92%, ya que hicimos los ajuste de personal al final del trimestre en el Departamento de educación ambiental.  En la parte Financiera 140% se adquirieron materiales que se utilizaran para el siguiente trimestre.</t>
  </si>
  <si>
    <t>Ejecución de las Metas Físicas-Financieras Segundo Trimestre año 2025</t>
  </si>
  <si>
    <t>En la parte fisica se ejecutó 6.4% por encima de planificado debido a que las recolecciones fueron más altas de lo esperado.  En la parte financiero se ejecutó un 12.09% por debajo de lo esperado porque pagos de insumos de buceo quedaron  pendiente de pago.</t>
  </si>
  <si>
    <t>Exhibiciones pobladas con especimenes saludables 5,831 y promedio de especimenes rescatados 3</t>
  </si>
  <si>
    <t>42396 personas sensibilizadas en la conservación de ecosistemas acuáticos, biodiversidad y protección de especies en vía de extinción.</t>
  </si>
  <si>
    <t>En la parte fisica se ejecutó 104.8% por encima  debido al alto volumen de visitante que reservaron de los diferentes Centros Educativos, duplicando las metas estimadas.  En la parte financiera se ejecutó un 65.14% por encima debido a que se adquirieron no programadas barandillas de separacion del publico con las exhibiciones para mejorar la organizacion de las visitaciones.</t>
  </si>
  <si>
    <t>Ejecución de las Metas Físicas-Financieras Tercer Trimestre año 2025</t>
  </si>
  <si>
    <t>Programación Trimestre</t>
  </si>
  <si>
    <t>Ejecución Trimestre</t>
  </si>
  <si>
    <t>Exhibiciones pobladas con especimenes saludables 6,537 y promedio de especimenes rescatados 5</t>
  </si>
  <si>
    <t>8,233 personas sensibilizadas en la conservación de ecosistemas acuáticos, biodiversidad y protección de especies en vía de extinción.</t>
  </si>
  <si>
    <t>En la parte fisica se ejecutó 25% por encima de planificado debido a un número mayor de rescates, mayor cantidad de especímenes colectados y más los especimenes adquiridos.  En la parte financiero se ejecutó un 24% por debajo de lo esperado porque no se realizaron los ajuste a la parte financiera por proceso pendientes no ejecutados.</t>
  </si>
  <si>
    <t>En la parte física se ejecutó 170% por encima de lo planificado debido a la asistencia mayor de público en general atendido durante este período. En la parte financiera se ejecutó un 46% por debajo debido  a proceso de reparacion de bombas de agua salada pendiente de pago. 	ACUARIONACIONAL-DAF-CM-2025-0028.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</si>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</sst>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BDAE06F0-44B2-4EA7-9FD1-41B613EF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714FD9E-29B7-468B-966B-058AE6AC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>
      <calculatedColumnFormula>IF(G29&gt;0,G29/C29,0)</calculatedColumnFormula>
    </tableColumn>
    <tableColumn id="8" xr3:uid="{00000000-0010-0000-0000-000008000000}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A59BE2-5D9B-4435-987A-E033CB7C131D}" name="Tabla13" displayName="Tabla13" ref="A28:J30" totalsRowShown="0" headerRowDxfId="29" dataDxfId="27" headerRowBorderDxfId="28" tableBorderDxfId="26" totalsRowBorderDxfId="25">
  <tableColumns count="10">
    <tableColumn id="1" xr3:uid="{D3A9EE3C-9CC2-495B-AF9B-B84E0DA5D625}" name="Producto" dataDxfId="24"/>
    <tableColumn id="2" xr3:uid="{AFCB2BA2-067A-40A0-AC1D-3592FC9A406E}" name="Indicador" dataDxfId="23"/>
    <tableColumn id="3" xr3:uid="{496B3AB5-D0B6-4B31-BF07-C5A1BC9F7535}" name="Física_x000a_(A)" dataDxfId="22"/>
    <tableColumn id="4" xr3:uid="{0BD8EF6D-FBAF-4EF7-A892-203E4B670AA1}" name="Financiera_x000a_(B)" dataDxfId="21"/>
    <tableColumn id="9" xr3:uid="{DBF5DE07-4E0C-475C-B5F6-9B1396AFC06F}" name="Física_x000a_(C)" dataDxfId="20"/>
    <tableColumn id="10" xr3:uid="{DC619E73-0E62-4943-AF89-43BD931B9807}" name="Financiera_x000a_(D)" dataDxfId="19"/>
    <tableColumn id="5" xr3:uid="{98E7718A-14A8-4DB8-86CF-7FA3346B598F}" name="Física _x000a_(E)" dataDxfId="18"/>
    <tableColumn id="6" xr3:uid="{96E25046-F138-4DDC-ABE8-67E96EB3A38C}" name="Financiera _x000a_ (F)" dataDxfId="17"/>
    <tableColumn id="7" xr3:uid="{FBF01CC5-A2DF-4E60-84EA-383B5CF4A5DB}" name="Física _x000a_(%)_x000a_ G=E/C" dataDxfId="16">
      <calculatedColumnFormula>IF(G29&gt;0,G29/C29,0)</calculatedColumnFormula>
    </tableColumn>
    <tableColumn id="8" xr3:uid="{92A7A9C9-E304-418A-B5A2-F42767EBC5E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F8DB98-2E67-41C2-9B65-DDE6A1ACFCAC}" name="Tabla134" displayName="Tabla134" ref="A28:J30" totalsRowShown="0" headerRowDxfId="14" dataDxfId="12" headerRowBorderDxfId="13" tableBorderDxfId="11" totalsRowBorderDxfId="10">
  <tableColumns count="10">
    <tableColumn id="1" xr3:uid="{24C6ADF2-2101-499A-8281-36B9B57BD3A4}" name="Producto" dataDxfId="9"/>
    <tableColumn id="2" xr3:uid="{C61B64E5-FFDD-4183-BA7D-5E1AA42B1790}" name="Indicador" dataDxfId="8"/>
    <tableColumn id="3" xr3:uid="{A36466C8-16EC-4703-A8AC-A757DEA7321E}" name="Física_x000a_(A)" dataDxfId="7"/>
    <tableColumn id="4" xr3:uid="{F38D505D-3B57-4ED1-99F8-EEE88161DAD9}" name="Financiera_x000a_(B)" dataDxfId="6"/>
    <tableColumn id="9" xr3:uid="{C28F50F8-3947-4DED-BBCB-DED8E0E18059}" name="Física_x000a_(C)" dataDxfId="5"/>
    <tableColumn id="10" xr3:uid="{DB4DC577-44E8-4B03-A5B6-803F1081CC3C}" name="Financiera_x000a_(D)" dataDxfId="4"/>
    <tableColumn id="5" xr3:uid="{092BCEB2-9583-4081-8733-2CFF090B503A}" name="Física _x000a_(E)" dataDxfId="3"/>
    <tableColumn id="6" xr3:uid="{12AC958A-BE9F-4261-B7C8-1DE800D78778}" name="Financiera _x000a_ (F)" dataDxfId="2"/>
    <tableColumn id="7" xr3:uid="{D7016ECB-B241-4054-9C7A-0881FE7FF243}" name="Física _x000a_(%)_x000a_ G=E/C" dataDxfId="1">
      <calculatedColumnFormula>IF(G29&gt;0,G29/C29,0)</calculatedColumnFormula>
    </tableColumn>
    <tableColumn id="8" xr3:uid="{93ED1744-EF78-4AF3-82B0-BA0C5B8DBE58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opLeftCell="A36" zoomScale="112" zoomScaleNormal="112" workbookViewId="0">
      <selection activeCell="O15" sqref="O15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6" t="s">
        <v>66</v>
      </c>
      <c r="C1" s="47"/>
      <c r="D1" s="47"/>
      <c r="E1" s="47"/>
      <c r="F1" s="47"/>
      <c r="G1" s="47"/>
      <c r="H1" s="47"/>
      <c r="I1" s="47"/>
      <c r="J1" s="48"/>
      <c r="K1" s="1"/>
    </row>
    <row r="2" spans="1:11" ht="21.75" thickBot="1" x14ac:dyDescent="0.3">
      <c r="A2" s="25"/>
      <c r="B2" s="49" t="s">
        <v>0</v>
      </c>
      <c r="C2" s="50"/>
      <c r="D2" s="49" t="s">
        <v>1</v>
      </c>
      <c r="E2" s="50"/>
      <c r="F2" s="50"/>
      <c r="G2" s="50"/>
      <c r="H2" s="51"/>
      <c r="I2" s="2" t="s">
        <v>2</v>
      </c>
      <c r="J2" s="3" t="s">
        <v>3</v>
      </c>
      <c r="K2" s="1"/>
    </row>
    <row r="3" spans="1:11" ht="21.75" thickBot="1" x14ac:dyDescent="0.3">
      <c r="A3" s="26"/>
      <c r="B3" s="52" t="s">
        <v>4</v>
      </c>
      <c r="C3" s="53"/>
      <c r="D3" s="52"/>
      <c r="E3" s="53"/>
      <c r="F3" s="53"/>
      <c r="G3" s="53"/>
      <c r="H3" s="54"/>
      <c r="I3" s="30"/>
      <c r="J3" s="31"/>
      <c r="K3" s="1"/>
    </row>
    <row r="4" spans="1:1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40" t="s">
        <v>60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75" x14ac:dyDescent="0.2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25">
      <c r="A8" s="4" t="s">
        <v>6</v>
      </c>
      <c r="B8" s="59" t="s">
        <v>48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7" t="s">
        <v>35</v>
      </c>
      <c r="B9" s="59" t="s">
        <v>49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7" t="s">
        <v>36</v>
      </c>
      <c r="B10" s="59" t="s">
        <v>49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8.75" customHeight="1" x14ac:dyDescent="0.25">
      <c r="A11" s="4" t="s">
        <v>7</v>
      </c>
      <c r="B11" s="62" t="s">
        <v>58</v>
      </c>
      <c r="C11" s="62"/>
      <c r="D11" s="62"/>
      <c r="E11" s="62"/>
      <c r="F11" s="62"/>
      <c r="G11" s="62"/>
      <c r="H11" s="62"/>
      <c r="I11" s="62"/>
      <c r="J11" s="63"/>
    </row>
    <row r="12" spans="1:11" ht="38.25" customHeight="1" x14ac:dyDescent="0.25">
      <c r="A12" s="4" t="s">
        <v>8</v>
      </c>
      <c r="B12" s="62" t="s">
        <v>59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40" t="s">
        <v>9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25">
      <c r="A14" s="4" t="s">
        <v>10</v>
      </c>
      <c r="B14" s="28">
        <v>4</v>
      </c>
      <c r="C14" s="64" t="str">
        <f>IFERROR(VLOOKUP(B14,'[1]Validacion datos'!A2:B5,2,FALSE),"")</f>
        <v>DESARROLLO SOSTENIBLE</v>
      </c>
      <c r="D14" s="65"/>
      <c r="E14" s="65"/>
      <c r="F14" s="65"/>
      <c r="G14" s="65"/>
      <c r="H14" s="65"/>
      <c r="I14" s="65"/>
      <c r="J14" s="66"/>
    </row>
    <row r="15" spans="1:11" ht="26.25" customHeight="1" x14ac:dyDescent="0.25">
      <c r="A15" s="4" t="s">
        <v>11</v>
      </c>
      <c r="B15" s="7">
        <v>4.0999999999999996</v>
      </c>
      <c r="C15" s="36" t="str">
        <f>IFERROR(VLOOKUP(B15,'[1]Validacion datos'!A8:B26,2,FALSE),"")</f>
        <v>Manejo sostenible del medio ambiente</v>
      </c>
      <c r="D15" s="36"/>
      <c r="E15" s="36"/>
      <c r="F15" s="36"/>
      <c r="G15" s="36"/>
      <c r="H15" s="36"/>
      <c r="I15" s="36"/>
      <c r="J15" s="36"/>
    </row>
    <row r="16" spans="1:11" ht="24.75" customHeight="1" x14ac:dyDescent="0.25">
      <c r="A16" s="4" t="s">
        <v>12</v>
      </c>
      <c r="B16" s="8" t="s">
        <v>50</v>
      </c>
      <c r="C16" s="67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7"/>
      <c r="E16" s="67"/>
      <c r="F16" s="67"/>
      <c r="G16" s="67"/>
      <c r="H16" s="67"/>
      <c r="I16" s="67"/>
      <c r="J16" s="67"/>
    </row>
    <row r="17" spans="1:11" ht="15.75" x14ac:dyDescent="0.25">
      <c r="A17" s="40" t="s">
        <v>13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25">
      <c r="A18" s="4" t="s">
        <v>14</v>
      </c>
      <c r="B18" s="62" t="s">
        <v>51</v>
      </c>
      <c r="C18" s="62"/>
      <c r="D18" s="62"/>
      <c r="E18" s="62"/>
      <c r="F18" s="62"/>
      <c r="G18" s="62"/>
      <c r="H18" s="62"/>
      <c r="I18" s="62"/>
      <c r="J18" s="63"/>
    </row>
    <row r="19" spans="1:11" ht="76.5" customHeight="1" x14ac:dyDescent="0.25">
      <c r="A19" s="9" t="s">
        <v>15</v>
      </c>
      <c r="B19" s="62" t="s">
        <v>62</v>
      </c>
      <c r="C19" s="62"/>
      <c r="D19" s="62"/>
      <c r="E19" s="62"/>
      <c r="F19" s="62"/>
      <c r="G19" s="62"/>
      <c r="H19" s="62"/>
      <c r="I19" s="62"/>
      <c r="J19" s="63"/>
    </row>
    <row r="20" spans="1:11" ht="34.5" customHeight="1" x14ac:dyDescent="0.25">
      <c r="A20" s="9" t="s">
        <v>16</v>
      </c>
      <c r="B20" s="62" t="s">
        <v>52</v>
      </c>
      <c r="C20" s="62"/>
      <c r="D20" s="62"/>
      <c r="E20" s="62"/>
      <c r="F20" s="62"/>
      <c r="G20" s="62"/>
      <c r="H20" s="62"/>
      <c r="I20" s="62"/>
      <c r="J20" s="63"/>
    </row>
    <row r="21" spans="1:11" ht="35.25" customHeight="1" x14ac:dyDescent="0.25">
      <c r="A21" s="9" t="s">
        <v>37</v>
      </c>
      <c r="B21" s="86" t="s">
        <v>65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0" t="s">
        <v>17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25">
      <c r="A24" s="68" t="s">
        <v>19</v>
      </c>
      <c r="B24" s="69"/>
      <c r="C24" s="70" t="s">
        <v>20</v>
      </c>
      <c r="D24" s="72"/>
      <c r="E24" s="72"/>
      <c r="F24" s="72" t="s">
        <v>21</v>
      </c>
      <c r="G24" s="72"/>
      <c r="H24" s="69"/>
      <c r="I24" s="70" t="s">
        <v>22</v>
      </c>
      <c r="J24" s="71"/>
    </row>
    <row r="25" spans="1:11" x14ac:dyDescent="0.25">
      <c r="A25" s="89">
        <v>153737097</v>
      </c>
      <c r="B25" s="77"/>
      <c r="C25" s="75">
        <v>178037738.69</v>
      </c>
      <c r="D25" s="76"/>
      <c r="E25" s="77"/>
      <c r="F25" s="75">
        <v>23134541.399999999</v>
      </c>
      <c r="G25" s="76"/>
      <c r="H25" s="77"/>
      <c r="I25" s="90">
        <f>+F25/C25</f>
        <v>0.12994178408591198</v>
      </c>
      <c r="J25" s="91"/>
    </row>
    <row r="26" spans="1:11" ht="15.75" x14ac:dyDescent="0.25">
      <c r="A26" s="43" t="s">
        <v>23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x14ac:dyDescent="0.25">
      <c r="A27" s="5"/>
      <c r="B27"/>
      <c r="C27" s="73" t="s">
        <v>47</v>
      </c>
      <c r="D27" s="78"/>
      <c r="E27" s="73" t="s">
        <v>57</v>
      </c>
      <c r="F27" s="78"/>
      <c r="G27" s="73" t="s">
        <v>56</v>
      </c>
      <c r="H27" s="73"/>
      <c r="I27" s="73" t="s">
        <v>24</v>
      </c>
      <c r="J27" s="74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63</v>
      </c>
      <c r="C29" s="14">
        <v>7001</v>
      </c>
      <c r="D29" s="15">
        <v>31035370</v>
      </c>
      <c r="E29" s="14">
        <v>3866</v>
      </c>
      <c r="F29" s="15">
        <v>5000000</v>
      </c>
      <c r="G29" s="16">
        <v>5002</v>
      </c>
      <c r="H29" s="15">
        <v>5745299.4100000001</v>
      </c>
      <c r="I29" s="17">
        <f>IF(G29&gt;0,G29/C29,0)</f>
        <v>0.71446936151978291</v>
      </c>
      <c r="J29" s="18">
        <f>IF(H29&gt;0,H29/D29,0)</f>
        <v>0.18512102191789562</v>
      </c>
    </row>
    <row r="30" spans="1:11" ht="48" x14ac:dyDescent="0.25">
      <c r="A30" s="19" t="s">
        <v>54</v>
      </c>
      <c r="B30" s="33" t="s">
        <v>64</v>
      </c>
      <c r="C30" s="20">
        <v>70000</v>
      </c>
      <c r="D30" s="21">
        <v>21788536</v>
      </c>
      <c r="E30" s="14">
        <v>15000</v>
      </c>
      <c r="F30" s="21">
        <v>1300000</v>
      </c>
      <c r="G30" s="22">
        <v>13797</v>
      </c>
      <c r="H30" s="21">
        <v>1825862.76</v>
      </c>
      <c r="I30" s="17">
        <f>IF(G30&gt;0,G30/C30,0)</f>
        <v>0.1971</v>
      </c>
      <c r="J30" s="18">
        <f>IF(H30&gt;0,H30/D30,0)</f>
        <v>8.379924011415911E-2</v>
      </c>
    </row>
    <row r="31" spans="1:11" ht="15.75" x14ac:dyDescent="0.2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43" t="s">
        <v>28</v>
      </c>
      <c r="B32" s="44"/>
      <c r="C32" s="44"/>
      <c r="D32" s="44"/>
      <c r="E32" s="44"/>
      <c r="F32" s="44"/>
      <c r="G32" s="44"/>
      <c r="H32" s="44"/>
      <c r="I32" s="44"/>
      <c r="J32" s="45"/>
      <c r="K32" s="1"/>
    </row>
    <row r="33" spans="1:11" x14ac:dyDescent="0.25">
      <c r="A33" s="23" t="s">
        <v>29</v>
      </c>
      <c r="B33" s="88" t="s">
        <v>53</v>
      </c>
      <c r="C33" s="62"/>
      <c r="D33" s="62"/>
      <c r="E33" s="62"/>
      <c r="F33" s="62"/>
      <c r="G33" s="62"/>
      <c r="H33" s="62"/>
      <c r="I33" s="62"/>
      <c r="J33" s="63"/>
    </row>
    <row r="34" spans="1:11" ht="30" x14ac:dyDescent="0.25">
      <c r="A34" s="23" t="s">
        <v>30</v>
      </c>
      <c r="B34" s="62" t="s">
        <v>61</v>
      </c>
      <c r="C34" s="62"/>
      <c r="D34" s="62"/>
      <c r="E34" s="62"/>
      <c r="F34" s="62"/>
      <c r="G34" s="62"/>
      <c r="H34" s="62"/>
      <c r="I34" s="62"/>
      <c r="J34" s="63"/>
    </row>
    <row r="35" spans="1:11" ht="78.75" customHeight="1" x14ac:dyDescent="0.25">
      <c r="A35" s="23" t="s">
        <v>31</v>
      </c>
      <c r="B35" s="62" t="s">
        <v>67</v>
      </c>
      <c r="C35" s="62"/>
      <c r="D35" s="62"/>
      <c r="E35" s="62"/>
      <c r="F35" s="62"/>
      <c r="G35" s="62"/>
      <c r="H35" s="62"/>
      <c r="I35" s="62"/>
      <c r="J35" s="63"/>
    </row>
    <row r="36" spans="1:11" ht="72.75" customHeight="1" x14ac:dyDescent="0.25">
      <c r="A36" s="23" t="s">
        <v>32</v>
      </c>
      <c r="B36" s="62" t="s">
        <v>68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8" t="s">
        <v>54</v>
      </c>
      <c r="C38" s="62"/>
      <c r="D38" s="62"/>
      <c r="E38" s="62"/>
      <c r="F38" s="62"/>
      <c r="G38" s="62"/>
      <c r="H38" s="62"/>
      <c r="I38" s="62"/>
      <c r="J38" s="63"/>
    </row>
    <row r="39" spans="1:11" ht="30" x14ac:dyDescent="0.25">
      <c r="A39" s="23" t="s">
        <v>30</v>
      </c>
      <c r="B39" s="62" t="s">
        <v>55</v>
      </c>
      <c r="C39" s="62"/>
      <c r="D39" s="62"/>
      <c r="E39" s="62"/>
      <c r="F39" s="62"/>
      <c r="G39" s="62"/>
      <c r="H39" s="62"/>
      <c r="I39" s="62"/>
      <c r="J39" s="63"/>
    </row>
    <row r="40" spans="1:11" ht="77.25" customHeight="1" x14ac:dyDescent="0.25">
      <c r="A40" s="23" t="s">
        <v>31</v>
      </c>
      <c r="B40" s="62" t="s">
        <v>69</v>
      </c>
      <c r="C40" s="62"/>
      <c r="D40" s="62"/>
      <c r="E40" s="62"/>
      <c r="F40" s="62"/>
      <c r="G40" s="62"/>
      <c r="H40" s="62"/>
      <c r="I40" s="62"/>
      <c r="J40" s="63"/>
    </row>
    <row r="41" spans="1:11" ht="82.5" customHeight="1" x14ac:dyDescent="0.25">
      <c r="A41" s="23" t="s">
        <v>32</v>
      </c>
      <c r="B41" s="62" t="s">
        <v>71</v>
      </c>
      <c r="C41" s="62"/>
      <c r="D41" s="62"/>
      <c r="E41" s="62"/>
      <c r="F41" s="62"/>
      <c r="G41" s="62"/>
      <c r="H41" s="62"/>
      <c r="I41" s="62"/>
      <c r="J41" s="63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1" ht="15.75" x14ac:dyDescent="0.25">
      <c r="A44" s="79" t="s">
        <v>34</v>
      </c>
      <c r="B44" s="80"/>
      <c r="C44" s="80"/>
      <c r="D44" s="80"/>
      <c r="E44" s="80"/>
      <c r="F44" s="80"/>
      <c r="G44" s="80"/>
      <c r="H44" s="80"/>
      <c r="I44" s="80"/>
      <c r="J44" s="81"/>
      <c r="K44" s="1"/>
    </row>
    <row r="45" spans="1:11" ht="54.75" customHeight="1" x14ac:dyDescent="0.25">
      <c r="A45" s="82" t="s">
        <v>70</v>
      </c>
      <c r="B45" s="83"/>
      <c r="C45" s="83"/>
      <c r="D45" s="83"/>
      <c r="E45" s="83"/>
      <c r="F45" s="83"/>
      <c r="G45" s="83"/>
      <c r="H45" s="83"/>
      <c r="I45" s="83"/>
      <c r="J45" s="84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85" t="s">
        <v>40</v>
      </c>
      <c r="B47" s="85"/>
      <c r="C47" s="85"/>
      <c r="D47" s="85"/>
      <c r="E47" s="85"/>
      <c r="F47" s="85"/>
      <c r="G47" s="85"/>
      <c r="H47" s="85"/>
      <c r="I47" s="85"/>
      <c r="J47" s="85"/>
    </row>
    <row r="51" spans="1:1" x14ac:dyDescent="0.25">
      <c r="A51" s="34"/>
    </row>
  </sheetData>
  <mergeCells count="52">
    <mergeCell ref="B41:J41"/>
    <mergeCell ref="B38:J38"/>
    <mergeCell ref="B39:J39"/>
    <mergeCell ref="B40:J40"/>
    <mergeCell ref="A43:J43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5:A46 B46:J46" xr:uid="{00000000-0002-0000-0000-000008000000}"/>
    <dataValidation allowBlank="1" showInputMessage="1" showErrorMessage="1" prompt="De existir desvío, explicar razones." sqref="B36:J42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640A-5745-408E-AA3A-F7A71A72229F}">
  <dimension ref="A1:K51"/>
  <sheetViews>
    <sheetView topLeftCell="A34" zoomScale="112" zoomScaleNormal="112" workbookViewId="0">
      <selection activeCell="M41" sqref="M41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6" t="s">
        <v>72</v>
      </c>
      <c r="C1" s="47"/>
      <c r="D1" s="47"/>
      <c r="E1" s="47"/>
      <c r="F1" s="47"/>
      <c r="G1" s="47"/>
      <c r="H1" s="47"/>
      <c r="I1" s="47"/>
      <c r="J1" s="48"/>
      <c r="K1" s="1"/>
    </row>
    <row r="2" spans="1:11" ht="21.75" thickBot="1" x14ac:dyDescent="0.3">
      <c r="A2" s="25"/>
      <c r="B2" s="49" t="s">
        <v>0</v>
      </c>
      <c r="C2" s="50"/>
      <c r="D2" s="49" t="s">
        <v>1</v>
      </c>
      <c r="E2" s="50"/>
      <c r="F2" s="50"/>
      <c r="G2" s="50"/>
      <c r="H2" s="51"/>
      <c r="I2" s="2" t="s">
        <v>2</v>
      </c>
      <c r="J2" s="3" t="s">
        <v>3</v>
      </c>
      <c r="K2" s="1"/>
    </row>
    <row r="3" spans="1:11" ht="21.75" thickBot="1" x14ac:dyDescent="0.3">
      <c r="A3" s="26"/>
      <c r="B3" s="52" t="s">
        <v>4</v>
      </c>
      <c r="C3" s="53"/>
      <c r="D3" s="52"/>
      <c r="E3" s="53"/>
      <c r="F3" s="53"/>
      <c r="G3" s="53"/>
      <c r="H3" s="54"/>
      <c r="I3" s="30"/>
      <c r="J3" s="31"/>
      <c r="K3" s="1"/>
    </row>
    <row r="4" spans="1:1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40" t="s">
        <v>60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75" x14ac:dyDescent="0.2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25">
      <c r="A8" s="4" t="s">
        <v>6</v>
      </c>
      <c r="B8" s="59" t="s">
        <v>48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7" t="s">
        <v>35</v>
      </c>
      <c r="B9" s="59" t="s">
        <v>49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7" t="s">
        <v>36</v>
      </c>
      <c r="B10" s="59" t="s">
        <v>49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8.75" customHeight="1" x14ac:dyDescent="0.25">
      <c r="A11" s="4" t="s">
        <v>7</v>
      </c>
      <c r="B11" s="62" t="s">
        <v>58</v>
      </c>
      <c r="C11" s="62"/>
      <c r="D11" s="62"/>
      <c r="E11" s="62"/>
      <c r="F11" s="62"/>
      <c r="G11" s="62"/>
      <c r="H11" s="62"/>
      <c r="I11" s="62"/>
      <c r="J11" s="63"/>
    </row>
    <row r="12" spans="1:11" ht="38.25" customHeight="1" x14ac:dyDescent="0.25">
      <c r="A12" s="4" t="s">
        <v>8</v>
      </c>
      <c r="B12" s="62" t="s">
        <v>59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40" t="s">
        <v>9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25">
      <c r="A14" s="4" t="s">
        <v>10</v>
      </c>
      <c r="B14" s="28">
        <v>4</v>
      </c>
      <c r="C14" s="64" t="str">
        <f>IFERROR(VLOOKUP(B14,'[1]Validacion datos'!A2:B5,2,FALSE),"")</f>
        <v>DESARROLLO SOSTENIBLE</v>
      </c>
      <c r="D14" s="65"/>
      <c r="E14" s="65"/>
      <c r="F14" s="65"/>
      <c r="G14" s="65"/>
      <c r="H14" s="65"/>
      <c r="I14" s="65"/>
      <c r="J14" s="66"/>
    </row>
    <row r="15" spans="1:11" ht="26.25" customHeight="1" x14ac:dyDescent="0.25">
      <c r="A15" s="4" t="s">
        <v>11</v>
      </c>
      <c r="B15" s="7">
        <v>4.0999999999999996</v>
      </c>
      <c r="C15" s="36" t="str">
        <f>IFERROR(VLOOKUP(B15,'[1]Validacion datos'!A8:B26,2,FALSE),"")</f>
        <v>Manejo sostenible del medio ambiente</v>
      </c>
      <c r="D15" s="36"/>
      <c r="E15" s="36"/>
      <c r="F15" s="36"/>
      <c r="G15" s="36"/>
      <c r="H15" s="36"/>
      <c r="I15" s="36"/>
      <c r="J15" s="36"/>
    </row>
    <row r="16" spans="1:11" ht="24.75" customHeight="1" x14ac:dyDescent="0.25">
      <c r="A16" s="4" t="s">
        <v>12</v>
      </c>
      <c r="B16" s="8" t="s">
        <v>50</v>
      </c>
      <c r="C16" s="67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7"/>
      <c r="E16" s="67"/>
      <c r="F16" s="67"/>
      <c r="G16" s="67"/>
      <c r="H16" s="67"/>
      <c r="I16" s="67"/>
      <c r="J16" s="67"/>
    </row>
    <row r="17" spans="1:11" ht="15.75" x14ac:dyDescent="0.25">
      <c r="A17" s="40" t="s">
        <v>13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25">
      <c r="A18" s="4" t="s">
        <v>14</v>
      </c>
      <c r="B18" s="62" t="s">
        <v>51</v>
      </c>
      <c r="C18" s="62"/>
      <c r="D18" s="62"/>
      <c r="E18" s="62"/>
      <c r="F18" s="62"/>
      <c r="G18" s="62"/>
      <c r="H18" s="62"/>
      <c r="I18" s="62"/>
      <c r="J18" s="63"/>
    </row>
    <row r="19" spans="1:11" ht="76.5" customHeight="1" x14ac:dyDescent="0.25">
      <c r="A19" s="9" t="s">
        <v>15</v>
      </c>
      <c r="B19" s="62" t="s">
        <v>62</v>
      </c>
      <c r="C19" s="62"/>
      <c r="D19" s="62"/>
      <c r="E19" s="62"/>
      <c r="F19" s="62"/>
      <c r="G19" s="62"/>
      <c r="H19" s="62"/>
      <c r="I19" s="62"/>
      <c r="J19" s="63"/>
    </row>
    <row r="20" spans="1:11" ht="34.5" customHeight="1" x14ac:dyDescent="0.25">
      <c r="A20" s="9" t="s">
        <v>16</v>
      </c>
      <c r="B20" s="62" t="s">
        <v>52</v>
      </c>
      <c r="C20" s="62"/>
      <c r="D20" s="62"/>
      <c r="E20" s="62"/>
      <c r="F20" s="62"/>
      <c r="G20" s="62"/>
      <c r="H20" s="62"/>
      <c r="I20" s="62"/>
      <c r="J20" s="63"/>
    </row>
    <row r="21" spans="1:11" ht="35.25" customHeight="1" x14ac:dyDescent="0.25">
      <c r="A21" s="9" t="s">
        <v>37</v>
      </c>
      <c r="B21" s="86" t="s">
        <v>65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0" t="s">
        <v>17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25">
      <c r="A24" s="68" t="s">
        <v>19</v>
      </c>
      <c r="B24" s="69"/>
      <c r="C24" s="70" t="s">
        <v>20</v>
      </c>
      <c r="D24" s="72"/>
      <c r="E24" s="72"/>
      <c r="F24" s="72" t="s">
        <v>21</v>
      </c>
      <c r="G24" s="72"/>
      <c r="H24" s="69"/>
      <c r="I24" s="70" t="s">
        <v>22</v>
      </c>
      <c r="J24" s="71"/>
    </row>
    <row r="25" spans="1:11" x14ac:dyDescent="0.25">
      <c r="A25" s="89">
        <v>153737097</v>
      </c>
      <c r="B25" s="77"/>
      <c r="C25" s="75">
        <v>178037738.69</v>
      </c>
      <c r="D25" s="76"/>
      <c r="E25" s="77"/>
      <c r="F25" s="75">
        <v>63631342.450000003</v>
      </c>
      <c r="G25" s="76"/>
      <c r="H25" s="77"/>
      <c r="I25" s="90">
        <f>+F25/C25</f>
        <v>0.35740367698555836</v>
      </c>
      <c r="J25" s="91"/>
    </row>
    <row r="26" spans="1:11" ht="15.75" x14ac:dyDescent="0.25">
      <c r="A26" s="43" t="s">
        <v>23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x14ac:dyDescent="0.25">
      <c r="A27" s="5"/>
      <c r="B27"/>
      <c r="C27" s="73" t="s">
        <v>47</v>
      </c>
      <c r="D27" s="78"/>
      <c r="E27" s="73" t="s">
        <v>57</v>
      </c>
      <c r="F27" s="78"/>
      <c r="G27" s="73" t="s">
        <v>56</v>
      </c>
      <c r="H27" s="73"/>
      <c r="I27" s="73" t="s">
        <v>24</v>
      </c>
      <c r="J27" s="74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63</v>
      </c>
      <c r="C29" s="14">
        <v>7001</v>
      </c>
      <c r="D29" s="15">
        <v>31035370</v>
      </c>
      <c r="E29" s="14">
        <v>1077</v>
      </c>
      <c r="F29" s="15">
        <v>7500000</v>
      </c>
      <c r="G29" s="16">
        <v>1146</v>
      </c>
      <c r="H29" s="15">
        <v>6593206.7800000003</v>
      </c>
      <c r="I29" s="17">
        <f>IF(G29&gt;0,G29/C29,0)</f>
        <v>0.16369090129981431</v>
      </c>
      <c r="J29" s="18">
        <f>IF(H29&gt;0,H29/D29,0)</f>
        <v>0.21244170055004985</v>
      </c>
    </row>
    <row r="30" spans="1:11" ht="48" x14ac:dyDescent="0.25">
      <c r="A30" s="19" t="s">
        <v>54</v>
      </c>
      <c r="B30" s="33" t="s">
        <v>64</v>
      </c>
      <c r="C30" s="20">
        <v>64000</v>
      </c>
      <c r="D30" s="21">
        <v>21788536</v>
      </c>
      <c r="E30" s="14">
        <v>20700</v>
      </c>
      <c r="F30" s="21">
        <v>2700000</v>
      </c>
      <c r="G30" s="22">
        <v>42396</v>
      </c>
      <c r="H30" s="21">
        <v>4458523.2699999996</v>
      </c>
      <c r="I30" s="17">
        <f>IF(G30&gt;0,G30/C30,0)</f>
        <v>0.66243750000000001</v>
      </c>
      <c r="J30" s="18">
        <f>IF(H30&gt;0,H30/D30,0)</f>
        <v>0.20462702358708265</v>
      </c>
    </row>
    <row r="31" spans="1:11" ht="15.75" x14ac:dyDescent="0.2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43" t="s">
        <v>28</v>
      </c>
      <c r="B32" s="44"/>
      <c r="C32" s="44"/>
      <c r="D32" s="44"/>
      <c r="E32" s="44"/>
      <c r="F32" s="44"/>
      <c r="G32" s="44"/>
      <c r="H32" s="44"/>
      <c r="I32" s="44"/>
      <c r="J32" s="45"/>
      <c r="K32" s="1"/>
    </row>
    <row r="33" spans="1:11" x14ac:dyDescent="0.25">
      <c r="A33" s="23" t="s">
        <v>29</v>
      </c>
      <c r="B33" s="88" t="s">
        <v>53</v>
      </c>
      <c r="C33" s="62"/>
      <c r="D33" s="62"/>
      <c r="E33" s="62"/>
      <c r="F33" s="62"/>
      <c r="G33" s="62"/>
      <c r="H33" s="62"/>
      <c r="I33" s="62"/>
      <c r="J33" s="63"/>
    </row>
    <row r="34" spans="1:11" ht="30" x14ac:dyDescent="0.25">
      <c r="A34" s="23" t="s">
        <v>30</v>
      </c>
      <c r="B34" s="62" t="s">
        <v>61</v>
      </c>
      <c r="C34" s="62"/>
      <c r="D34" s="62"/>
      <c r="E34" s="62"/>
      <c r="F34" s="62"/>
      <c r="G34" s="62"/>
      <c r="H34" s="62"/>
      <c r="I34" s="62"/>
      <c r="J34" s="63"/>
    </row>
    <row r="35" spans="1:11" ht="78.75" customHeight="1" x14ac:dyDescent="0.25">
      <c r="A35" s="23" t="s">
        <v>31</v>
      </c>
      <c r="B35" s="62" t="s">
        <v>74</v>
      </c>
      <c r="C35" s="62"/>
      <c r="D35" s="62"/>
      <c r="E35" s="62"/>
      <c r="F35" s="62"/>
      <c r="G35" s="62"/>
      <c r="H35" s="62"/>
      <c r="I35" s="62"/>
      <c r="J35" s="63"/>
    </row>
    <row r="36" spans="1:11" ht="72.75" customHeight="1" x14ac:dyDescent="0.25">
      <c r="A36" s="23" t="s">
        <v>32</v>
      </c>
      <c r="B36" s="62" t="s">
        <v>73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8" t="s">
        <v>54</v>
      </c>
      <c r="C38" s="62"/>
      <c r="D38" s="62"/>
      <c r="E38" s="62"/>
      <c r="F38" s="62"/>
      <c r="G38" s="62"/>
      <c r="H38" s="62"/>
      <c r="I38" s="62"/>
      <c r="J38" s="63"/>
    </row>
    <row r="39" spans="1:11" ht="30" x14ac:dyDescent="0.25">
      <c r="A39" s="23" t="s">
        <v>30</v>
      </c>
      <c r="B39" s="62" t="s">
        <v>55</v>
      </c>
      <c r="C39" s="62"/>
      <c r="D39" s="62"/>
      <c r="E39" s="62"/>
      <c r="F39" s="62"/>
      <c r="G39" s="62"/>
      <c r="H39" s="62"/>
      <c r="I39" s="62"/>
      <c r="J39" s="63"/>
    </row>
    <row r="40" spans="1:11" ht="77.25" customHeight="1" x14ac:dyDescent="0.25">
      <c r="A40" s="23" t="s">
        <v>31</v>
      </c>
      <c r="B40" s="62" t="s">
        <v>75</v>
      </c>
      <c r="C40" s="62"/>
      <c r="D40" s="62"/>
      <c r="E40" s="62"/>
      <c r="F40" s="62"/>
      <c r="G40" s="62"/>
      <c r="H40" s="62"/>
      <c r="I40" s="62"/>
      <c r="J40" s="63"/>
    </row>
    <row r="41" spans="1:11" ht="82.5" customHeight="1" x14ac:dyDescent="0.25">
      <c r="A41" s="23" t="s">
        <v>32</v>
      </c>
      <c r="B41" s="62" t="s">
        <v>76</v>
      </c>
      <c r="C41" s="62"/>
      <c r="D41" s="62"/>
      <c r="E41" s="62"/>
      <c r="F41" s="62"/>
      <c r="G41" s="62"/>
      <c r="H41" s="62"/>
      <c r="I41" s="62"/>
      <c r="J41" s="63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1" ht="15.75" x14ac:dyDescent="0.25">
      <c r="A44" s="79" t="s">
        <v>34</v>
      </c>
      <c r="B44" s="80"/>
      <c r="C44" s="80"/>
      <c r="D44" s="80"/>
      <c r="E44" s="80"/>
      <c r="F44" s="80"/>
      <c r="G44" s="80"/>
      <c r="H44" s="80"/>
      <c r="I44" s="80"/>
      <c r="J44" s="81"/>
      <c r="K44" s="1"/>
    </row>
    <row r="45" spans="1:11" ht="54.75" customHeight="1" x14ac:dyDescent="0.25">
      <c r="A45" s="82" t="s">
        <v>70</v>
      </c>
      <c r="B45" s="83"/>
      <c r="C45" s="83"/>
      <c r="D45" s="83"/>
      <c r="E45" s="83"/>
      <c r="F45" s="83"/>
      <c r="G45" s="83"/>
      <c r="H45" s="83"/>
      <c r="I45" s="83"/>
      <c r="J45" s="84"/>
    </row>
    <row r="46" spans="1:11" ht="27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85" t="s">
        <v>40</v>
      </c>
      <c r="B47" s="85"/>
      <c r="C47" s="85"/>
      <c r="D47" s="85"/>
      <c r="E47" s="85"/>
      <c r="F47" s="85"/>
      <c r="G47" s="85"/>
      <c r="H47" s="85"/>
      <c r="I47" s="85"/>
      <c r="J47" s="85"/>
    </row>
    <row r="51" spans="1:1" x14ac:dyDescent="0.25">
      <c r="A51" s="34"/>
    </row>
  </sheetData>
  <mergeCells count="52">
    <mergeCell ref="A47:J47"/>
    <mergeCell ref="B39:J39"/>
    <mergeCell ref="B40:J40"/>
    <mergeCell ref="B41:J41"/>
    <mergeCell ref="A43:J43"/>
    <mergeCell ref="A44:J44"/>
    <mergeCell ref="A45:J45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qref="A8" xr:uid="{BC398F9F-5D96-426F-B6B7-94175795A819}"/>
    <dataValidation allowBlank="1" showInputMessage="1" prompt="Nombre del capítulo" sqref="B8:J10" xr:uid="{95D92908-E391-4C61-A928-2ECC99441618}"/>
    <dataValidation allowBlank="1" showInputMessage="1" showErrorMessage="1" prompt="¿A quién va dirigido el programa?, ¿qué característica tiene esta población que requiere ser beneficiada?" sqref="B20:J20" xr:uid="{F72A0128-BCB1-4677-94E1-D4C806A2D6A1}"/>
    <dataValidation allowBlank="1" showInputMessage="1" showErrorMessage="1" prompt="Nombre del producto" sqref="B33:J33" xr:uid="{B4D9F62A-B071-4CA5-8F01-567B636D4C37}"/>
    <dataValidation allowBlank="1" showInputMessage="1" showErrorMessage="1" prompt="¿En qué consiste el producto? su objetivo" sqref="B34:J34" xr:uid="{8391B98E-F2A4-4809-AA5D-D9E3C825EE4C}"/>
    <dataValidation allowBlank="1" showInputMessage="1" showErrorMessage="1" prompt="1. Describir lo plasmado en el presupuesto_x000a_2. Describir lo alcanzado en términos financieros y de producción " sqref="B35:J35" xr:uid="{D5DD15B4-379C-4506-BD32-87254B38344A}"/>
    <dataValidation allowBlank="1" showInputMessage="1" showErrorMessage="1" prompt="De existir desvío, explicar razones." sqref="B36:J42" xr:uid="{2DD6A722-3746-4754-9D1C-AAE7FA2E57AA}"/>
    <dataValidation allowBlank="1" showInputMessage="1" showErrorMessage="1" prompt="Oportunidades de mejora identificadas" sqref="A45:A46 B46:J46" xr:uid="{0C4737E4-B6DE-4860-9237-FE873DD4B0FA}"/>
    <dataValidation allowBlank="1" showInputMessage="1" showErrorMessage="1" prompt="Presupuesto del programa" sqref="A25:C25 F25" xr:uid="{18E14432-8646-4F1C-B705-DFE298EBB50F}"/>
    <dataValidation allowBlank="1" showInputMessage="1" showErrorMessage="1" prompt="¿En qué consiste el programa?" sqref="B19:J19" xr:uid="{D5DDAD26-9D27-4FB9-ABEE-C556EEE980DC}"/>
    <dataValidation allowBlank="1" showInputMessage="1" showErrorMessage="1" prompt="Nombre de cada producto" sqref="A28:A30" xr:uid="{B8AD28E3-31F8-4FCA-A80B-E0458E36ED6C}"/>
    <dataValidation allowBlank="1" showInputMessage="1" showErrorMessage="1" prompt="Nombre del indicador" sqref="B28:B30" xr:uid="{574A5825-E6F1-4CD5-BBE9-F5A29D7CF4AB}"/>
    <dataValidation allowBlank="1" showInputMessage="1" showErrorMessage="1" prompt="Meta anual del indicador" sqref="C28:C30 E28" xr:uid="{8E5EDAC1-222E-4C77-84DA-124390E309CF}"/>
    <dataValidation allowBlank="1" showInputMessage="1" showErrorMessage="1" prompt="Monto presupuestado para el producto" sqref="D28:D30 E29:F30 F28" xr:uid="{E2BF76B9-1308-4446-98E3-E9BB6C5EBA49}"/>
    <dataValidation allowBlank="1" showInputMessage="1" showErrorMessage="1" prompt="Meta alcanzada en el trimestre" sqref="G28:G30" xr:uid="{B6555DD1-E226-434B-B399-E9E664BB1A63}"/>
    <dataValidation allowBlank="1" showInputMessage="1" showErrorMessage="1" prompt="Monto ejecutado en el trimestre" sqref="H28:H30" xr:uid="{028427F3-B777-4B04-ACA7-C687A85C473C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7486-8760-4BD8-A0B0-D0AB4EE6668A}">
  <dimension ref="A1:K52"/>
  <sheetViews>
    <sheetView tabSelected="1" topLeftCell="A40" zoomScale="112" zoomScaleNormal="112" workbookViewId="0">
      <selection activeCell="E48" sqref="E48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6" t="s">
        <v>77</v>
      </c>
      <c r="C1" s="47"/>
      <c r="D1" s="47"/>
      <c r="E1" s="47"/>
      <c r="F1" s="47"/>
      <c r="G1" s="47"/>
      <c r="H1" s="47"/>
      <c r="I1" s="47"/>
      <c r="J1" s="48"/>
      <c r="K1" s="1"/>
    </row>
    <row r="2" spans="1:11" ht="21.75" thickBot="1" x14ac:dyDescent="0.3">
      <c r="A2" s="25"/>
      <c r="B2" s="49" t="s">
        <v>0</v>
      </c>
      <c r="C2" s="50"/>
      <c r="D2" s="49" t="s">
        <v>1</v>
      </c>
      <c r="E2" s="50"/>
      <c r="F2" s="50"/>
      <c r="G2" s="50"/>
      <c r="H2" s="51"/>
      <c r="I2" s="2" t="s">
        <v>2</v>
      </c>
      <c r="J2" s="3" t="s">
        <v>3</v>
      </c>
      <c r="K2" s="1"/>
    </row>
    <row r="3" spans="1:11" ht="21.75" thickBot="1" x14ac:dyDescent="0.3">
      <c r="A3" s="26"/>
      <c r="B3" s="52" t="s">
        <v>4</v>
      </c>
      <c r="C3" s="53"/>
      <c r="D3" s="52"/>
      <c r="E3" s="53"/>
      <c r="F3" s="53"/>
      <c r="G3" s="53"/>
      <c r="H3" s="54"/>
      <c r="I3" s="30"/>
      <c r="J3" s="31"/>
      <c r="K3" s="1"/>
    </row>
    <row r="4" spans="1:1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40" t="s">
        <v>60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75" x14ac:dyDescent="0.2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25">
      <c r="A8" s="4" t="s">
        <v>6</v>
      </c>
      <c r="B8" s="59" t="s">
        <v>48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7" t="s">
        <v>35</v>
      </c>
      <c r="B9" s="59" t="s">
        <v>49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7" t="s">
        <v>36</v>
      </c>
      <c r="B10" s="59" t="s">
        <v>49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8.75" customHeight="1" x14ac:dyDescent="0.25">
      <c r="A11" s="4" t="s">
        <v>7</v>
      </c>
      <c r="B11" s="62" t="s">
        <v>58</v>
      </c>
      <c r="C11" s="62"/>
      <c r="D11" s="62"/>
      <c r="E11" s="62"/>
      <c r="F11" s="62"/>
      <c r="G11" s="62"/>
      <c r="H11" s="62"/>
      <c r="I11" s="62"/>
      <c r="J11" s="63"/>
    </row>
    <row r="12" spans="1:11" ht="38.25" customHeight="1" x14ac:dyDescent="0.25">
      <c r="A12" s="4" t="s">
        <v>8</v>
      </c>
      <c r="B12" s="62" t="s">
        <v>59</v>
      </c>
      <c r="C12" s="62"/>
      <c r="D12" s="62"/>
      <c r="E12" s="62"/>
      <c r="F12" s="62"/>
      <c r="G12" s="62"/>
      <c r="H12" s="62"/>
      <c r="I12" s="62"/>
      <c r="J12" s="63"/>
    </row>
    <row r="13" spans="1:11" ht="15.75" x14ac:dyDescent="0.25">
      <c r="A13" s="40" t="s">
        <v>9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25">
      <c r="A14" s="4" t="s">
        <v>10</v>
      </c>
      <c r="B14" s="28">
        <v>4</v>
      </c>
      <c r="C14" s="64" t="str">
        <f>IFERROR(VLOOKUP(B14,'[1]Validacion datos'!A2:B5,2,FALSE),"")</f>
        <v>DESARROLLO SOSTENIBLE</v>
      </c>
      <c r="D14" s="65"/>
      <c r="E14" s="65"/>
      <c r="F14" s="65"/>
      <c r="G14" s="65"/>
      <c r="H14" s="65"/>
      <c r="I14" s="65"/>
      <c r="J14" s="66"/>
    </row>
    <row r="15" spans="1:11" ht="26.25" customHeight="1" x14ac:dyDescent="0.25">
      <c r="A15" s="4" t="s">
        <v>11</v>
      </c>
      <c r="B15" s="7">
        <v>4.0999999999999996</v>
      </c>
      <c r="C15" s="36" t="str">
        <f>IFERROR(VLOOKUP(B15,'[1]Validacion datos'!A8:B26,2,FALSE),"")</f>
        <v>Manejo sostenible del medio ambiente</v>
      </c>
      <c r="D15" s="36"/>
      <c r="E15" s="36"/>
      <c r="F15" s="36"/>
      <c r="G15" s="36"/>
      <c r="H15" s="36"/>
      <c r="I15" s="36"/>
      <c r="J15" s="36"/>
    </row>
    <row r="16" spans="1:11" ht="24.75" customHeight="1" x14ac:dyDescent="0.25">
      <c r="A16" s="4" t="s">
        <v>12</v>
      </c>
      <c r="B16" s="8" t="s">
        <v>50</v>
      </c>
      <c r="C16" s="67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7"/>
      <c r="E16" s="67"/>
      <c r="F16" s="67"/>
      <c r="G16" s="67"/>
      <c r="H16" s="67"/>
      <c r="I16" s="67"/>
      <c r="J16" s="67"/>
    </row>
    <row r="17" spans="1:11" ht="15.75" x14ac:dyDescent="0.25">
      <c r="A17" s="40" t="s">
        <v>13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25">
      <c r="A18" s="4" t="s">
        <v>14</v>
      </c>
      <c r="B18" s="62" t="s">
        <v>51</v>
      </c>
      <c r="C18" s="62"/>
      <c r="D18" s="62"/>
      <c r="E18" s="62"/>
      <c r="F18" s="62"/>
      <c r="G18" s="62"/>
      <c r="H18" s="62"/>
      <c r="I18" s="62"/>
      <c r="J18" s="63"/>
    </row>
    <row r="19" spans="1:11" ht="76.5" customHeight="1" x14ac:dyDescent="0.25">
      <c r="A19" s="9" t="s">
        <v>15</v>
      </c>
      <c r="B19" s="62" t="s">
        <v>62</v>
      </c>
      <c r="C19" s="62"/>
      <c r="D19" s="62"/>
      <c r="E19" s="62"/>
      <c r="F19" s="62"/>
      <c r="G19" s="62"/>
      <c r="H19" s="62"/>
      <c r="I19" s="62"/>
      <c r="J19" s="63"/>
    </row>
    <row r="20" spans="1:11" ht="34.5" customHeight="1" x14ac:dyDescent="0.25">
      <c r="A20" s="9" t="s">
        <v>16</v>
      </c>
      <c r="B20" s="62" t="s">
        <v>52</v>
      </c>
      <c r="C20" s="62"/>
      <c r="D20" s="62"/>
      <c r="E20" s="62"/>
      <c r="F20" s="62"/>
      <c r="G20" s="62"/>
      <c r="H20" s="62"/>
      <c r="I20" s="62"/>
      <c r="J20" s="63"/>
    </row>
    <row r="21" spans="1:11" ht="35.25" customHeight="1" x14ac:dyDescent="0.25">
      <c r="A21" s="9" t="s">
        <v>37</v>
      </c>
      <c r="B21" s="86" t="s">
        <v>65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0" t="s">
        <v>17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25">
      <c r="A24" s="68" t="s">
        <v>19</v>
      </c>
      <c r="B24" s="69"/>
      <c r="C24" s="70" t="s">
        <v>20</v>
      </c>
      <c r="D24" s="72"/>
      <c r="E24" s="72"/>
      <c r="F24" s="72" t="s">
        <v>21</v>
      </c>
      <c r="G24" s="72"/>
      <c r="H24" s="69"/>
      <c r="I24" s="70" t="s">
        <v>22</v>
      </c>
      <c r="J24" s="71"/>
    </row>
    <row r="25" spans="1:11" x14ac:dyDescent="0.25">
      <c r="A25" s="89">
        <v>153737097</v>
      </c>
      <c r="B25" s="77"/>
      <c r="C25" s="75">
        <v>188136438.69</v>
      </c>
      <c r="D25" s="76"/>
      <c r="E25" s="77"/>
      <c r="F25" s="75">
        <v>87407656.900000006</v>
      </c>
      <c r="G25" s="76"/>
      <c r="H25" s="77"/>
      <c r="I25" s="90">
        <f>+F25/C25</f>
        <v>0.46459716952559693</v>
      </c>
      <c r="J25" s="91"/>
    </row>
    <row r="26" spans="1:11" ht="15.75" x14ac:dyDescent="0.25">
      <c r="A26" s="43" t="s">
        <v>23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x14ac:dyDescent="0.25">
      <c r="A27" s="5"/>
      <c r="B27"/>
      <c r="C27" s="73" t="s">
        <v>47</v>
      </c>
      <c r="D27" s="78"/>
      <c r="E27" s="73" t="s">
        <v>78</v>
      </c>
      <c r="F27" s="78"/>
      <c r="G27" s="73" t="s">
        <v>79</v>
      </c>
      <c r="H27" s="73"/>
      <c r="I27" s="73" t="s">
        <v>24</v>
      </c>
      <c r="J27" s="74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63</v>
      </c>
      <c r="C29" s="14">
        <v>7001</v>
      </c>
      <c r="D29" s="15">
        <v>31035370</v>
      </c>
      <c r="E29" s="14">
        <v>1604</v>
      </c>
      <c r="F29" s="15">
        <v>6000000</v>
      </c>
      <c r="G29" s="16">
        <v>1999</v>
      </c>
      <c r="H29" s="15">
        <v>4553331.7</v>
      </c>
      <c r="I29" s="17">
        <f>IF(G29&gt;0,G29/C29,0)</f>
        <v>0.28553063848021709</v>
      </c>
      <c r="J29" s="18">
        <f>IF(H29&gt;0,H29/D29,0)</f>
        <v>0.14671427149088284</v>
      </c>
    </row>
    <row r="30" spans="1:11" ht="48" x14ac:dyDescent="0.25">
      <c r="A30" s="19" t="s">
        <v>54</v>
      </c>
      <c r="B30" s="33" t="s">
        <v>64</v>
      </c>
      <c r="C30" s="20">
        <v>64000</v>
      </c>
      <c r="D30" s="21">
        <v>21788536</v>
      </c>
      <c r="E30" s="14">
        <v>35700</v>
      </c>
      <c r="F30" s="21">
        <v>3500000</v>
      </c>
      <c r="G30" s="22">
        <v>8122</v>
      </c>
      <c r="H30" s="21">
        <v>1897858</v>
      </c>
      <c r="I30" s="17">
        <f>IF(G30&gt;0,G30/C30,0)</f>
        <v>0.12690625</v>
      </c>
      <c r="J30" s="18">
        <f>IF(H30&gt;0,H30/D30,0)</f>
        <v>8.7103511681555848E-2</v>
      </c>
    </row>
    <row r="31" spans="1:11" ht="15.75" x14ac:dyDescent="0.2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43" t="s">
        <v>28</v>
      </c>
      <c r="B32" s="44"/>
      <c r="C32" s="44"/>
      <c r="D32" s="44"/>
      <c r="E32" s="44"/>
      <c r="F32" s="44"/>
      <c r="G32" s="44"/>
      <c r="H32" s="44"/>
      <c r="I32" s="44"/>
      <c r="J32" s="45"/>
      <c r="K32" s="1"/>
    </row>
    <row r="33" spans="1:11" x14ac:dyDescent="0.25">
      <c r="A33" s="23" t="s">
        <v>29</v>
      </c>
      <c r="B33" s="88" t="s">
        <v>53</v>
      </c>
      <c r="C33" s="62"/>
      <c r="D33" s="62"/>
      <c r="E33" s="62"/>
      <c r="F33" s="62"/>
      <c r="G33" s="62"/>
      <c r="H33" s="62"/>
      <c r="I33" s="62"/>
      <c r="J33" s="63"/>
    </row>
    <row r="34" spans="1:11" ht="30" x14ac:dyDescent="0.25">
      <c r="A34" s="23" t="s">
        <v>30</v>
      </c>
      <c r="B34" s="62" t="s">
        <v>61</v>
      </c>
      <c r="C34" s="62"/>
      <c r="D34" s="62"/>
      <c r="E34" s="62"/>
      <c r="F34" s="62"/>
      <c r="G34" s="62"/>
      <c r="H34" s="62"/>
      <c r="I34" s="62"/>
      <c r="J34" s="63"/>
    </row>
    <row r="35" spans="1:11" ht="54.75" customHeight="1" x14ac:dyDescent="0.25">
      <c r="A35" s="23" t="s">
        <v>31</v>
      </c>
      <c r="B35" s="62" t="s">
        <v>80</v>
      </c>
      <c r="C35" s="62"/>
      <c r="D35" s="62"/>
      <c r="E35" s="62"/>
      <c r="F35" s="62"/>
      <c r="G35" s="62"/>
      <c r="H35" s="62"/>
      <c r="I35" s="62"/>
      <c r="J35" s="63"/>
    </row>
    <row r="36" spans="1:11" ht="63" customHeight="1" x14ac:dyDescent="0.25">
      <c r="A36" s="23" t="s">
        <v>32</v>
      </c>
      <c r="B36" s="62" t="s">
        <v>82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8" t="s">
        <v>54</v>
      </c>
      <c r="C38" s="62"/>
      <c r="D38" s="62"/>
      <c r="E38" s="62"/>
      <c r="F38" s="62"/>
      <c r="G38" s="62"/>
      <c r="H38" s="62"/>
      <c r="I38" s="62"/>
      <c r="J38" s="63"/>
    </row>
    <row r="39" spans="1:11" ht="30" x14ac:dyDescent="0.25">
      <c r="A39" s="23" t="s">
        <v>30</v>
      </c>
      <c r="B39" s="62" t="s">
        <v>55</v>
      </c>
      <c r="C39" s="62"/>
      <c r="D39" s="62"/>
      <c r="E39" s="62"/>
      <c r="F39" s="62"/>
      <c r="G39" s="62"/>
      <c r="H39" s="62"/>
      <c r="I39" s="62"/>
      <c r="J39" s="63"/>
    </row>
    <row r="40" spans="1:11" ht="52.5" customHeight="1" x14ac:dyDescent="0.25">
      <c r="A40" s="23" t="s">
        <v>31</v>
      </c>
      <c r="B40" s="62" t="s">
        <v>81</v>
      </c>
      <c r="C40" s="62"/>
      <c r="D40" s="62"/>
      <c r="E40" s="62"/>
      <c r="F40" s="62"/>
      <c r="G40" s="62"/>
      <c r="H40" s="62"/>
      <c r="I40" s="62"/>
      <c r="J40" s="63"/>
    </row>
    <row r="41" spans="1:11" ht="60.75" customHeight="1" x14ac:dyDescent="0.25">
      <c r="A41" s="23" t="s">
        <v>32</v>
      </c>
      <c r="B41" s="62" t="s">
        <v>83</v>
      </c>
      <c r="C41" s="62"/>
      <c r="D41" s="62"/>
      <c r="E41" s="62"/>
      <c r="F41" s="62"/>
      <c r="G41" s="62"/>
      <c r="H41" s="62"/>
      <c r="I41" s="62"/>
      <c r="J41" s="63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40" t="s">
        <v>33</v>
      </c>
      <c r="B43" s="41"/>
      <c r="C43" s="41"/>
      <c r="D43" s="41"/>
      <c r="E43" s="41"/>
      <c r="F43" s="41"/>
      <c r="G43" s="41"/>
      <c r="H43" s="41"/>
      <c r="I43" s="41"/>
      <c r="J43" s="42"/>
    </row>
    <row r="44" spans="1:11" ht="15.75" x14ac:dyDescent="0.25">
      <c r="A44" s="79" t="s">
        <v>34</v>
      </c>
      <c r="B44" s="80"/>
      <c r="C44" s="80"/>
      <c r="D44" s="80"/>
      <c r="E44" s="80"/>
      <c r="F44" s="80"/>
      <c r="G44" s="80"/>
      <c r="H44" s="80"/>
      <c r="I44" s="80"/>
      <c r="J44" s="81"/>
      <c r="K44" s="1"/>
    </row>
    <row r="45" spans="1:11" ht="36" customHeight="1" x14ac:dyDescent="0.25">
      <c r="A45" s="82" t="s">
        <v>70</v>
      </c>
      <c r="B45" s="83"/>
      <c r="C45" s="83"/>
      <c r="D45" s="83"/>
      <c r="E45" s="83"/>
      <c r="F45" s="83"/>
      <c r="G45" s="83"/>
      <c r="H45" s="83"/>
      <c r="I45" s="83"/>
      <c r="J45" s="84"/>
    </row>
    <row r="46" spans="1:11" ht="18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85" t="s">
        <v>40</v>
      </c>
      <c r="B47" s="85"/>
      <c r="C47" s="85"/>
      <c r="D47" s="85"/>
      <c r="E47" s="85"/>
      <c r="F47" s="85"/>
      <c r="G47" s="85"/>
      <c r="H47" s="85"/>
      <c r="I47" s="85"/>
      <c r="J47" s="85"/>
    </row>
    <row r="48" spans="1:11" ht="30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51" spans="1:6" ht="15.75" x14ac:dyDescent="0.25">
      <c r="D51" s="92" t="s">
        <v>84</v>
      </c>
      <c r="E51" s="93"/>
      <c r="F51" s="93"/>
    </row>
    <row r="52" spans="1:6" ht="15.75" x14ac:dyDescent="0.25">
      <c r="A52" s="34"/>
      <c r="D52" s="93" t="s">
        <v>85</v>
      </c>
      <c r="E52" s="93"/>
      <c r="F52" s="93"/>
    </row>
  </sheetData>
  <mergeCells count="52">
    <mergeCell ref="A47:J47"/>
    <mergeCell ref="B39:J39"/>
    <mergeCell ref="B40:J40"/>
    <mergeCell ref="B41:J41"/>
    <mergeCell ref="A43:J43"/>
    <mergeCell ref="A44:J44"/>
    <mergeCell ref="A45:J45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30" xr:uid="{20839C6B-0A7C-48A5-9DE0-119E82FFFFC9}"/>
    <dataValidation allowBlank="1" showInputMessage="1" showErrorMessage="1" prompt="Meta alcanzada en el trimestre" sqref="G28:G30" xr:uid="{BA07BE00-6DA8-40FF-B5BA-ED26C07217D2}"/>
    <dataValidation allowBlank="1" showInputMessage="1" showErrorMessage="1" prompt="Monto presupuestado para el producto" sqref="D28:D30 E29:F30 F28" xr:uid="{F8E5A188-03DD-4517-8397-440AD4607BA8}"/>
    <dataValidation allowBlank="1" showInputMessage="1" showErrorMessage="1" prompt="Meta anual del indicador" sqref="C28:C30 E28" xr:uid="{B71E8564-39CA-443E-A10C-790388A3E7DE}"/>
    <dataValidation allowBlank="1" showInputMessage="1" showErrorMessage="1" prompt="Nombre del indicador" sqref="B28:B30" xr:uid="{1EDA2F05-0B57-4E40-BB25-F117A1CE5D3D}"/>
    <dataValidation allowBlank="1" showInputMessage="1" showErrorMessage="1" prompt="Nombre de cada producto" sqref="A28:A30" xr:uid="{A2117806-49D3-4463-8C0B-E6C1CD7B705A}"/>
    <dataValidation allowBlank="1" showInputMessage="1" showErrorMessage="1" prompt="¿En qué consiste el programa?" sqref="B19:J19" xr:uid="{403CD23A-72A1-48D1-B404-F0F46D176B44}"/>
    <dataValidation allowBlank="1" showInputMessage="1" showErrorMessage="1" prompt="Presupuesto del programa" sqref="A25:C25 F25" xr:uid="{2B6174FD-16CA-4E58-A5B4-929EBB5BFB12}"/>
    <dataValidation allowBlank="1" showInputMessage="1" showErrorMessage="1" prompt="Oportunidades de mejora identificadas" sqref="A45:A46 B46:J46" xr:uid="{D993BA7D-3C50-483F-9461-9F8175BDD484}"/>
    <dataValidation allowBlank="1" showInputMessage="1" showErrorMessage="1" prompt="De existir desvío, explicar razones." sqref="B36:J42" xr:uid="{414EEC41-26B7-4951-8ABC-D601C8E51919}"/>
    <dataValidation allowBlank="1" showInputMessage="1" showErrorMessage="1" prompt="1. Describir lo plasmado en el presupuesto_x000a_2. Describir lo alcanzado en términos financieros y de producción " sqref="B35:J35" xr:uid="{769E46CB-A8EA-4B22-8BA2-F41ED6A4B105}"/>
    <dataValidation allowBlank="1" showInputMessage="1" showErrorMessage="1" prompt="¿En qué consiste el producto? su objetivo" sqref="B34:J34" xr:uid="{10170B88-C083-4FE4-8636-E8E6CB6D8429}"/>
    <dataValidation allowBlank="1" showInputMessage="1" showErrorMessage="1" prompt="Nombre del producto" sqref="B33:J33" xr:uid="{78E10CDA-5CF5-426C-9169-6B7007076DC1}"/>
    <dataValidation allowBlank="1" showInputMessage="1" showErrorMessage="1" prompt="¿A quién va dirigido el programa?, ¿qué característica tiene esta población que requiere ser beneficiada?" sqref="B20:J20" xr:uid="{65ED4669-37C6-461F-8C0B-3F0BC290B280}"/>
    <dataValidation allowBlank="1" showInputMessage="1" prompt="Nombre del capítulo" sqref="B8:J10" xr:uid="{18219260-09DB-47B3-A677-B40672C6E583}"/>
    <dataValidation allowBlank="1" sqref="A8" xr:uid="{B3FFF2C1-977D-4F6B-A098-326FC782AB57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</vt:lpstr>
      <vt:lpstr>SEGUNDO TRIMESTRE</vt:lpstr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2025-10-17T14:54:34Z</cp:lastPrinted>
  <dcterms:created xsi:type="dcterms:W3CDTF">2021-03-22T15:50:10Z</dcterms:created>
  <dcterms:modified xsi:type="dcterms:W3CDTF">2025-10-17T14:54:58Z</dcterms:modified>
</cp:coreProperties>
</file>