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Junio\Datos\"/>
    </mc:Choice>
  </mc:AlternateContent>
  <bookViews>
    <workbookView xWindow="0" yWindow="0" windowWidth="15360" windowHeight="7500"/>
  </bookViews>
  <sheets>
    <sheet name="P2 Presupuesto Aprobado-Ejec " sheetId="2" r:id="rId1"/>
  </sheets>
  <definedNames>
    <definedName name="_xlnm.Print_Area" localSheetId="0">'P2 Presupuesto Aprobado-Ejec '!$A$1:$J$91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2" l="1"/>
  <c r="I28" i="2" l="1"/>
  <c r="I80" i="2"/>
  <c r="H80" i="2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I77" i="2" l="1"/>
  <c r="G77" i="2" l="1"/>
  <c r="E77" i="2"/>
  <c r="D18" i="2" l="1"/>
  <c r="D12" i="2"/>
  <c r="B12" i="2" l="1"/>
  <c r="J23" i="2" l="1"/>
  <c r="G18" i="2"/>
  <c r="F12" i="2" l="1"/>
  <c r="D54" i="2" l="1"/>
  <c r="D85" i="2" s="1"/>
  <c r="C54" i="2"/>
  <c r="C18" i="2"/>
  <c r="C12" i="2"/>
  <c r="J54" i="2"/>
  <c r="I54" i="2"/>
  <c r="H54" i="2"/>
  <c r="G54" i="2"/>
  <c r="F54" i="2"/>
  <c r="E54" i="2"/>
  <c r="B54" i="2"/>
  <c r="G11" i="2" l="1"/>
  <c r="G85" i="2"/>
  <c r="D11" i="2"/>
  <c r="J13" i="2"/>
  <c r="J14" i="2"/>
  <c r="J17" i="2"/>
  <c r="J19" i="2"/>
  <c r="J20" i="2"/>
  <c r="J21" i="2"/>
  <c r="J22" i="2"/>
  <c r="J24" i="2"/>
  <c r="J25" i="2"/>
  <c r="J26" i="2"/>
  <c r="J29" i="2"/>
  <c r="J30" i="2"/>
  <c r="J31" i="2"/>
  <c r="J32" i="2"/>
  <c r="J33" i="2"/>
  <c r="J34" i="2"/>
  <c r="J35" i="2"/>
  <c r="J37" i="2"/>
  <c r="C11" i="2"/>
  <c r="C85" i="2" l="1"/>
  <c r="I18" i="2" l="1"/>
  <c r="H18" i="2"/>
  <c r="F18" i="2"/>
  <c r="E18" i="2"/>
  <c r="I12" i="2"/>
  <c r="H12" i="2"/>
  <c r="E12" i="2"/>
  <c r="B28" i="2"/>
  <c r="B18" i="2"/>
  <c r="B11" i="2" s="1"/>
  <c r="H85" i="2" l="1"/>
  <c r="H11" i="2"/>
  <c r="E85" i="2"/>
  <c r="F85" i="2"/>
  <c r="F11" i="2"/>
  <c r="E11" i="2"/>
  <c r="I85" i="2"/>
  <c r="J12" i="2"/>
  <c r="J28" i="2"/>
  <c r="J18" i="2"/>
  <c r="B85" i="2"/>
  <c r="J85" i="2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<sst xmlns="http://schemas.openxmlformats.org/spreadsheetml/2006/main" count="96" uniqueCount="96">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</sst>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0"/>
  <sheetViews>
    <sheetView showGridLines="0" tabSelected="1" topLeftCell="B1" zoomScale="90" zoomScaleNormal="90" workbookViewId="0">
      <pane ySplit="10" topLeftCell="A84" activePane="bottomLeft" state="frozen"/>
      <selection activeCell="B1" sqref="B1"/>
      <selection pane="bottomLeft" activeCell="H92" sqref="H92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42578125" customWidth="1"/>
  </cols>
  <sheetData>
    <row r="3" spans="1:11" ht="28.5" customHeight="1" x14ac:dyDescent="0.25">
      <c r="A3" s="46" t="s">
        <v>86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21" customHeight="1" x14ac:dyDescent="0.25">
      <c r="A4" s="48" t="s">
        <v>87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5.75" x14ac:dyDescent="0.25">
      <c r="A5" s="53" t="s">
        <v>95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ht="15.75" customHeight="1" x14ac:dyDescent="0.25">
      <c r="A6" s="55" t="s">
        <v>83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</row>
    <row r="8" spans="1:11" x14ac:dyDescent="0.25">
      <c r="C8" s="16"/>
      <c r="D8" s="16"/>
      <c r="E8" s="16"/>
    </row>
    <row r="9" spans="1:11" ht="25.5" customHeight="1" x14ac:dyDescent="0.25">
      <c r="A9" s="50" t="s">
        <v>65</v>
      </c>
      <c r="B9" s="51" t="s">
        <v>85</v>
      </c>
      <c r="C9" s="51" t="s">
        <v>84</v>
      </c>
      <c r="D9" s="43" t="s">
        <v>89</v>
      </c>
      <c r="E9" s="44"/>
      <c r="F9" s="44"/>
      <c r="G9" s="44"/>
      <c r="H9" s="44"/>
      <c r="I9" s="44"/>
      <c r="J9" s="45"/>
    </row>
    <row r="10" spans="1:11" x14ac:dyDescent="0.25">
      <c r="A10" s="50"/>
      <c r="B10" s="52"/>
      <c r="C10" s="5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ht="15.75" x14ac:dyDescent="0.25">
      <c r="A11" s="1" t="s">
        <v>0</v>
      </c>
      <c r="B11" s="21">
        <f>B12+B18+B28+B54+B64</f>
        <v>153737097</v>
      </c>
      <c r="C11" s="21">
        <f t="shared" ref="C11:H11" si="0">C12+C18+C28+C54</f>
        <v>0</v>
      </c>
      <c r="D11" s="22">
        <f t="shared" si="0"/>
        <v>6601189</v>
      </c>
      <c r="E11" s="22">
        <f t="shared" si="0"/>
        <v>7099393</v>
      </c>
      <c r="F11" s="22">
        <f t="shared" si="0"/>
        <v>10055115</v>
      </c>
      <c r="G11" s="22">
        <f t="shared" si="0"/>
        <v>8736137</v>
      </c>
      <c r="H11" s="22">
        <f t="shared" si="0"/>
        <v>13708683</v>
      </c>
      <c r="I11" s="22"/>
      <c r="J11" s="22"/>
    </row>
    <row r="12" spans="1:11" ht="15.75" x14ac:dyDescent="0.25">
      <c r="A12" s="2" t="s">
        <v>1</v>
      </c>
      <c r="B12" s="17">
        <f>SUM(B13:B17)</f>
        <v>100349893</v>
      </c>
      <c r="C12" s="23">
        <f>SUM(C13:C17)</f>
        <v>0</v>
      </c>
      <c r="D12" s="17">
        <f>SUM(D13:D17)</f>
        <v>5038213</v>
      </c>
      <c r="E12" s="17">
        <f t="shared" ref="E12:I12" si="1">SUM(E13:E17)</f>
        <v>5022687</v>
      </c>
      <c r="F12" s="17">
        <f t="shared" si="1"/>
        <v>7516285</v>
      </c>
      <c r="G12" s="17">
        <f>SUM(G13:G17)</f>
        <v>5401619</v>
      </c>
      <c r="H12" s="17">
        <f t="shared" si="1"/>
        <v>9676393</v>
      </c>
      <c r="I12" s="17">
        <f t="shared" si="1"/>
        <v>5570005</v>
      </c>
      <c r="J12" s="18">
        <f>SUM(D12:I12)</f>
        <v>38225202</v>
      </c>
    </row>
    <row r="13" spans="1:11" ht="15.75" x14ac:dyDescent="0.25">
      <c r="A13" s="4" t="s">
        <v>2</v>
      </c>
      <c r="B13" s="24">
        <v>67718403</v>
      </c>
      <c r="C13" s="24"/>
      <c r="D13" s="25">
        <v>4278850</v>
      </c>
      <c r="E13" s="26">
        <v>4242350</v>
      </c>
      <c r="F13" s="27">
        <v>4862916</v>
      </c>
      <c r="G13" s="11">
        <v>4564617</v>
      </c>
      <c r="H13" s="26">
        <v>4662350</v>
      </c>
      <c r="I13" s="26">
        <v>4714730</v>
      </c>
      <c r="J13" s="28">
        <f>SUM(D13:I13)</f>
        <v>27325813</v>
      </c>
    </row>
    <row r="14" spans="1:11" ht="15.75" x14ac:dyDescent="0.25">
      <c r="A14" s="4" t="s">
        <v>3</v>
      </c>
      <c r="B14" s="24">
        <v>17100594</v>
      </c>
      <c r="C14" s="24"/>
      <c r="D14" s="25">
        <v>111000</v>
      </c>
      <c r="E14" s="13">
        <v>134000</v>
      </c>
      <c r="F14" s="13">
        <v>1915000</v>
      </c>
      <c r="G14" s="12">
        <v>139000</v>
      </c>
      <c r="H14" s="26">
        <v>4301000</v>
      </c>
      <c r="I14" s="26">
        <v>139000</v>
      </c>
      <c r="J14" s="28">
        <f>SUM(D14:I14)</f>
        <v>6739000</v>
      </c>
    </row>
    <row r="15" spans="1:11" ht="15.75" x14ac:dyDescent="0.25">
      <c r="A15" s="4" t="s">
        <v>4</v>
      </c>
      <c r="B15" s="24">
        <v>0</v>
      </c>
      <c r="C15" s="24"/>
      <c r="D15" s="25"/>
      <c r="E15" s="13"/>
      <c r="F15" s="13"/>
      <c r="G15" s="12"/>
      <c r="H15" s="26"/>
      <c r="I15" s="26"/>
      <c r="J15" s="30"/>
      <c r="K15" s="9"/>
    </row>
    <row r="16" spans="1:11" ht="15.75" x14ac:dyDescent="0.25">
      <c r="A16" s="4" t="s">
        <v>5</v>
      </c>
      <c r="B16" s="24">
        <v>6412797</v>
      </c>
      <c r="C16" s="24"/>
      <c r="D16" s="29"/>
      <c r="E16" s="13"/>
      <c r="F16" s="13"/>
      <c r="G16" s="12"/>
      <c r="H16" s="30"/>
      <c r="I16" s="28"/>
      <c r="J16" s="30"/>
    </row>
    <row r="17" spans="1:10" ht="15.75" x14ac:dyDescent="0.25">
      <c r="A17" s="4" t="s">
        <v>6</v>
      </c>
      <c r="B17" s="24">
        <v>9118099</v>
      </c>
      <c r="C17" s="24"/>
      <c r="D17" s="25">
        <v>648363</v>
      </c>
      <c r="E17" s="13">
        <v>646337</v>
      </c>
      <c r="F17" s="31">
        <v>738369</v>
      </c>
      <c r="G17" s="12">
        <v>698002</v>
      </c>
      <c r="H17" s="31">
        <v>713043</v>
      </c>
      <c r="I17" s="32">
        <v>716275</v>
      </c>
      <c r="J17" s="28">
        <f>SUM(D17:I17)</f>
        <v>4160389</v>
      </c>
    </row>
    <row r="18" spans="1:10" ht="15.75" x14ac:dyDescent="0.25">
      <c r="A18" s="2" t="s">
        <v>7</v>
      </c>
      <c r="B18" s="34">
        <f>SUM(B19:B27)</f>
        <v>14559562</v>
      </c>
      <c r="C18" s="34">
        <f>SUM(C19:C26)</f>
        <v>0</v>
      </c>
      <c r="D18" s="34">
        <f>SUM(D19:D27)</f>
        <v>791422</v>
      </c>
      <c r="E18" s="34">
        <f t="shared" ref="E18:I18" si="2">SUM(E19:E27)</f>
        <v>917006</v>
      </c>
      <c r="F18" s="34">
        <f t="shared" si="2"/>
        <v>2238418</v>
      </c>
      <c r="G18" s="34">
        <f t="shared" si="2"/>
        <v>1335811</v>
      </c>
      <c r="H18" s="34">
        <f t="shared" si="2"/>
        <v>2627149</v>
      </c>
      <c r="I18" s="34">
        <f t="shared" si="2"/>
        <v>2791416</v>
      </c>
      <c r="J18" s="18">
        <f>SUM(D18:I18)</f>
        <v>10701222</v>
      </c>
    </row>
    <row r="19" spans="1:10" ht="15.75" x14ac:dyDescent="0.25">
      <c r="A19" s="4" t="s">
        <v>8</v>
      </c>
      <c r="B19" s="24">
        <v>6288000</v>
      </c>
      <c r="C19" s="24"/>
      <c r="D19" s="25">
        <v>710860</v>
      </c>
      <c r="E19" s="13">
        <v>693404</v>
      </c>
      <c r="F19" s="13">
        <v>761987</v>
      </c>
      <c r="G19" s="12">
        <v>714456</v>
      </c>
      <c r="H19" s="26">
        <v>742836</v>
      </c>
      <c r="I19" s="26">
        <v>874122</v>
      </c>
      <c r="J19" s="28">
        <f>SUM(D19:I19)</f>
        <v>4497665</v>
      </c>
    </row>
    <row r="20" spans="1:10" ht="15.75" x14ac:dyDescent="0.25">
      <c r="A20" s="4" t="s">
        <v>9</v>
      </c>
      <c r="B20" s="24">
        <v>525650</v>
      </c>
      <c r="C20" s="24"/>
      <c r="D20" s="29"/>
      <c r="E20" s="13"/>
      <c r="F20" s="13">
        <v>60935</v>
      </c>
      <c r="G20" s="12">
        <v>1185</v>
      </c>
      <c r="H20" s="26">
        <v>126</v>
      </c>
      <c r="I20" s="26">
        <v>18678</v>
      </c>
      <c r="J20" s="28">
        <f>SUM(D20:I20)</f>
        <v>80924</v>
      </c>
    </row>
    <row r="21" spans="1:10" ht="15.75" x14ac:dyDescent="0.25">
      <c r="A21" s="4" t="s">
        <v>10</v>
      </c>
      <c r="B21" s="24">
        <v>225600</v>
      </c>
      <c r="C21" s="24"/>
      <c r="D21" s="29"/>
      <c r="E21" s="13">
        <v>129350</v>
      </c>
      <c r="F21" s="13"/>
      <c r="G21" s="12">
        <v>173478</v>
      </c>
      <c r="H21" s="26"/>
      <c r="I21" s="26">
        <v>202350</v>
      </c>
      <c r="J21" s="28">
        <f>SUM(D21:I21)</f>
        <v>505178</v>
      </c>
    </row>
    <row r="22" spans="1:10" ht="15.75" x14ac:dyDescent="0.25">
      <c r="A22" s="4" t="s">
        <v>11</v>
      </c>
      <c r="B22" s="24">
        <v>88000</v>
      </c>
      <c r="C22" s="24"/>
      <c r="D22" s="29"/>
      <c r="E22" s="13"/>
      <c r="F22" s="13">
        <v>8860</v>
      </c>
      <c r="G22" s="12">
        <v>92685</v>
      </c>
      <c r="H22" s="26">
        <v>4280</v>
      </c>
      <c r="I22" s="26">
        <v>5800</v>
      </c>
      <c r="J22" s="28">
        <f>SUM(D22:I22)</f>
        <v>111625</v>
      </c>
    </row>
    <row r="23" spans="1:10" ht="15.75" x14ac:dyDescent="0.25">
      <c r="A23" s="4" t="s">
        <v>12</v>
      </c>
      <c r="B23" s="24">
        <v>1680262</v>
      </c>
      <c r="C23" s="24"/>
      <c r="D23" s="29"/>
      <c r="E23" s="13">
        <v>20060</v>
      </c>
      <c r="F23" s="13">
        <v>10030</v>
      </c>
      <c r="G23" s="12">
        <v>10030</v>
      </c>
      <c r="H23" s="26">
        <v>10030</v>
      </c>
      <c r="I23" s="26">
        <v>534137</v>
      </c>
      <c r="J23" s="28">
        <f>SUM(D23:I23)</f>
        <v>584287</v>
      </c>
    </row>
    <row r="24" spans="1:10" ht="15.75" x14ac:dyDescent="0.25">
      <c r="A24" s="4" t="s">
        <v>13</v>
      </c>
      <c r="B24" s="24">
        <v>1940000</v>
      </c>
      <c r="C24" s="24"/>
      <c r="D24" s="25">
        <v>80387</v>
      </c>
      <c r="E24" s="13">
        <v>74017</v>
      </c>
      <c r="F24" s="13">
        <v>408626</v>
      </c>
      <c r="G24" s="12">
        <v>52308</v>
      </c>
      <c r="H24" s="26">
        <v>72478</v>
      </c>
      <c r="I24" s="26">
        <v>1058990</v>
      </c>
      <c r="J24" s="28">
        <f>SUM(D24:I24)</f>
        <v>1746806</v>
      </c>
    </row>
    <row r="25" spans="1:10" ht="15.75" x14ac:dyDescent="0.25">
      <c r="A25" s="4" t="s">
        <v>14</v>
      </c>
      <c r="B25" s="24">
        <v>1200000</v>
      </c>
      <c r="C25" s="24"/>
      <c r="D25" s="25"/>
      <c r="E25" s="13"/>
      <c r="F25" s="13">
        <v>273560</v>
      </c>
      <c r="G25" s="12">
        <v>41668</v>
      </c>
      <c r="H25" s="33">
        <v>97135</v>
      </c>
      <c r="I25" s="33">
        <v>39167</v>
      </c>
      <c r="J25" s="28">
        <f>SUM(D25:I25)</f>
        <v>451530</v>
      </c>
    </row>
    <row r="26" spans="1:10" ht="15.75" x14ac:dyDescent="0.25">
      <c r="A26" s="4" t="s">
        <v>15</v>
      </c>
      <c r="B26" s="24">
        <v>1224500</v>
      </c>
      <c r="C26" s="24"/>
      <c r="D26" s="25">
        <v>175</v>
      </c>
      <c r="E26" s="13">
        <v>175</v>
      </c>
      <c r="F26" s="13">
        <v>714420</v>
      </c>
      <c r="G26" s="12">
        <v>2012</v>
      </c>
      <c r="H26" s="26">
        <v>264</v>
      </c>
      <c r="I26" s="26">
        <v>58172</v>
      </c>
      <c r="J26" s="28">
        <f>SUM(D26:I26)</f>
        <v>775218</v>
      </c>
    </row>
    <row r="27" spans="1:10" ht="15.75" x14ac:dyDescent="0.25">
      <c r="A27" s="4" t="s">
        <v>16</v>
      </c>
      <c r="B27" s="24">
        <v>1387550</v>
      </c>
      <c r="C27" s="24"/>
      <c r="D27" s="29"/>
      <c r="E27" s="13"/>
      <c r="F27" s="13"/>
      <c r="G27" s="12">
        <v>247989</v>
      </c>
      <c r="H27" s="26">
        <v>1700000</v>
      </c>
      <c r="I27" s="40"/>
      <c r="J27" s="28"/>
    </row>
    <row r="28" spans="1:10" ht="15.75" x14ac:dyDescent="0.25">
      <c r="A28" s="2" t="s">
        <v>17</v>
      </c>
      <c r="B28" s="34">
        <f>SUM(B29:B37)</f>
        <v>23931121</v>
      </c>
      <c r="C28" s="34">
        <f t="shared" ref="C28:F28" si="3">SUM(C29:C37)</f>
        <v>0</v>
      </c>
      <c r="D28" s="34">
        <f t="shared" si="3"/>
        <v>337314</v>
      </c>
      <c r="E28" s="34">
        <f t="shared" si="3"/>
        <v>1096984</v>
      </c>
      <c r="F28" s="34">
        <f t="shared" si="3"/>
        <v>300412</v>
      </c>
      <c r="G28" s="34">
        <f t="shared" ref="G28:I28" si="4">SUM(G29:G37)</f>
        <v>1998707</v>
      </c>
      <c r="H28" s="34">
        <f t="shared" si="4"/>
        <v>1179508</v>
      </c>
      <c r="I28" s="34">
        <f t="shared" si="4"/>
        <v>1904863</v>
      </c>
      <c r="J28" s="18">
        <f>SUM(D28:I28)</f>
        <v>6817788</v>
      </c>
    </row>
    <row r="29" spans="1:10" ht="15.75" x14ac:dyDescent="0.25">
      <c r="A29" s="4" t="s">
        <v>18</v>
      </c>
      <c r="B29" s="24">
        <v>2998259</v>
      </c>
      <c r="C29" s="24"/>
      <c r="D29" s="25">
        <v>2961</v>
      </c>
      <c r="E29" s="13">
        <v>102177</v>
      </c>
      <c r="F29" s="13">
        <v>212187</v>
      </c>
      <c r="G29" s="12">
        <v>148749</v>
      </c>
      <c r="H29" s="26">
        <v>252120</v>
      </c>
      <c r="I29" s="28">
        <v>103553</v>
      </c>
      <c r="J29" s="28">
        <f>SUM(D29:I29)</f>
        <v>821747</v>
      </c>
    </row>
    <row r="30" spans="1:10" ht="15.75" x14ac:dyDescent="0.25">
      <c r="A30" s="4" t="s">
        <v>19</v>
      </c>
      <c r="B30" s="24">
        <v>1598700</v>
      </c>
      <c r="C30" s="24"/>
      <c r="D30" s="25">
        <v>304853</v>
      </c>
      <c r="E30" s="13">
        <v>63744</v>
      </c>
      <c r="F30" s="13"/>
      <c r="G30" s="12">
        <v>8437</v>
      </c>
      <c r="H30" s="13">
        <v>9682</v>
      </c>
      <c r="I30" s="28">
        <v>7610</v>
      </c>
      <c r="J30" s="28">
        <f>SUM(D30:I30)</f>
        <v>394326</v>
      </c>
    </row>
    <row r="31" spans="1:10" ht="15.75" x14ac:dyDescent="0.25">
      <c r="A31" s="4" t="s">
        <v>20</v>
      </c>
      <c r="B31" s="24">
        <v>191779</v>
      </c>
      <c r="C31" s="24"/>
      <c r="D31" s="29"/>
      <c r="E31" s="13">
        <v>114106</v>
      </c>
      <c r="F31" s="13">
        <v>71</v>
      </c>
      <c r="G31" s="12"/>
      <c r="H31" s="13"/>
      <c r="I31" s="28">
        <v>1730</v>
      </c>
      <c r="J31" s="28">
        <f>SUM(D31:I31)</f>
        <v>115907</v>
      </c>
    </row>
    <row r="32" spans="1:10" ht="15.75" x14ac:dyDescent="0.25">
      <c r="A32" s="4" t="s">
        <v>21</v>
      </c>
      <c r="B32" s="24">
        <v>173580</v>
      </c>
      <c r="C32" s="24"/>
      <c r="D32" s="29"/>
      <c r="E32" s="13">
        <v>142793</v>
      </c>
      <c r="F32" s="13"/>
      <c r="G32" s="12"/>
      <c r="H32" s="13">
        <v>900</v>
      </c>
      <c r="I32" s="28"/>
      <c r="J32" s="28">
        <f>SUM(D32:I32)</f>
        <v>143693</v>
      </c>
    </row>
    <row r="33" spans="1:10" ht="15.75" x14ac:dyDescent="0.25">
      <c r="A33" s="4" t="s">
        <v>22</v>
      </c>
      <c r="B33" s="24">
        <v>171173</v>
      </c>
      <c r="C33" s="24"/>
      <c r="D33" s="29"/>
      <c r="E33" s="13"/>
      <c r="F33" s="13">
        <v>23177</v>
      </c>
      <c r="G33" s="12">
        <v>4197</v>
      </c>
      <c r="H33" s="13">
        <v>15648</v>
      </c>
      <c r="I33" s="28">
        <v>11120</v>
      </c>
      <c r="J33" s="28">
        <f>SUM(D33:I33)</f>
        <v>54142</v>
      </c>
    </row>
    <row r="34" spans="1:10" ht="15.75" x14ac:dyDescent="0.25">
      <c r="A34" s="4" t="s">
        <v>23</v>
      </c>
      <c r="B34" s="24">
        <v>1355395</v>
      </c>
      <c r="C34" s="24"/>
      <c r="D34" s="29"/>
      <c r="E34" s="13">
        <v>34810</v>
      </c>
      <c r="F34" s="13">
        <v>12680</v>
      </c>
      <c r="G34" s="12">
        <v>15656</v>
      </c>
      <c r="H34" s="13">
        <v>125220</v>
      </c>
      <c r="I34" s="28">
        <v>345129</v>
      </c>
      <c r="J34" s="28">
        <f>SUM(D34:I34)</f>
        <v>533495</v>
      </c>
    </row>
    <row r="35" spans="1:10" ht="15.75" x14ac:dyDescent="0.25">
      <c r="A35" s="4" t="s">
        <v>24</v>
      </c>
      <c r="B35" s="24">
        <v>8362228</v>
      </c>
      <c r="C35" s="24"/>
      <c r="D35" s="29"/>
      <c r="E35" s="13">
        <v>410317</v>
      </c>
      <c r="F35" s="13">
        <v>29174</v>
      </c>
      <c r="G35" s="12">
        <v>1602210</v>
      </c>
      <c r="H35" s="13">
        <v>524876</v>
      </c>
      <c r="I35" s="28">
        <v>61871</v>
      </c>
      <c r="J35" s="28">
        <f>SUM(D35:I35)</f>
        <v>2628448</v>
      </c>
    </row>
    <row r="36" spans="1:10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28"/>
    </row>
    <row r="37" spans="1:10" ht="15.75" x14ac:dyDescent="0.25">
      <c r="A37" s="4" t="s">
        <v>26</v>
      </c>
      <c r="B37" s="24">
        <v>9080007</v>
      </c>
      <c r="C37" s="24"/>
      <c r="D37" s="25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8">
        <v>1373850</v>
      </c>
      <c r="J37" s="28">
        <f>SUM(D37:I37)</f>
        <v>2126030</v>
      </c>
    </row>
    <row r="38" spans="1:10" ht="15.75" x14ac:dyDescent="0.25">
      <c r="A38" s="2" t="s">
        <v>27</v>
      </c>
      <c r="B38" s="35"/>
      <c r="C38" s="35"/>
      <c r="G38" s="39"/>
    </row>
    <row r="39" spans="1:10" ht="15.75" x14ac:dyDescent="0.25">
      <c r="A39" s="4" t="s">
        <v>28</v>
      </c>
      <c r="B39" s="29"/>
      <c r="C39" s="29"/>
      <c r="G39" s="39"/>
    </row>
    <row r="40" spans="1:10" ht="15.75" x14ac:dyDescent="0.25">
      <c r="A40" s="4" t="s">
        <v>29</v>
      </c>
      <c r="B40" s="29"/>
      <c r="C40" s="29"/>
      <c r="G40" s="39"/>
    </row>
    <row r="41" spans="1:10" ht="15.75" x14ac:dyDescent="0.25">
      <c r="A41" s="4" t="s">
        <v>30</v>
      </c>
      <c r="B41" s="29"/>
      <c r="C41" s="29"/>
      <c r="G41" s="39"/>
    </row>
    <row r="42" spans="1:10" ht="15.75" x14ac:dyDescent="0.25">
      <c r="A42" s="4" t="s">
        <v>31</v>
      </c>
      <c r="B42" s="29"/>
      <c r="C42" s="29"/>
    </row>
    <row r="43" spans="1:10" ht="15.75" x14ac:dyDescent="0.25">
      <c r="A43" s="4" t="s">
        <v>32</v>
      </c>
      <c r="B43" s="29"/>
      <c r="C43" s="29"/>
    </row>
    <row r="44" spans="1:10" ht="15.75" x14ac:dyDescent="0.25">
      <c r="A44" s="4" t="s">
        <v>33</v>
      </c>
      <c r="B44" s="29"/>
      <c r="C44" s="29"/>
    </row>
    <row r="45" spans="1:10" ht="15.75" x14ac:dyDescent="0.25">
      <c r="A45" s="4" t="s">
        <v>34</v>
      </c>
      <c r="B45" s="29"/>
      <c r="C45" s="29"/>
    </row>
    <row r="46" spans="1:10" ht="15.75" x14ac:dyDescent="0.25">
      <c r="A46" s="4" t="s">
        <v>35</v>
      </c>
      <c r="B46" s="35"/>
      <c r="C46" s="30"/>
    </row>
    <row r="47" spans="1:10" ht="15.75" x14ac:dyDescent="0.25">
      <c r="A47" s="2" t="s">
        <v>36</v>
      </c>
      <c r="B47" s="29"/>
      <c r="C47" s="30"/>
    </row>
    <row r="48" spans="1:10" ht="15.75" x14ac:dyDescent="0.25">
      <c r="A48" s="4" t="s">
        <v>37</v>
      </c>
      <c r="B48" s="29"/>
      <c r="C48" s="30"/>
    </row>
    <row r="49" spans="1:10" ht="15.75" x14ac:dyDescent="0.25">
      <c r="A49" s="4" t="s">
        <v>38</v>
      </c>
      <c r="B49" s="29"/>
      <c r="C49" s="30"/>
    </row>
    <row r="50" spans="1:10" ht="15.75" x14ac:dyDescent="0.25">
      <c r="A50" s="4" t="s">
        <v>39</v>
      </c>
      <c r="B50" s="29"/>
      <c r="C50" s="30"/>
    </row>
    <row r="51" spans="1:10" ht="15.75" x14ac:dyDescent="0.25">
      <c r="A51" s="4" t="s">
        <v>40</v>
      </c>
      <c r="B51" s="29"/>
      <c r="C51" s="30"/>
    </row>
    <row r="52" spans="1:10" ht="15.75" x14ac:dyDescent="0.25">
      <c r="A52" s="4" t="s">
        <v>41</v>
      </c>
      <c r="B52" s="29"/>
      <c r="C52" s="30"/>
    </row>
    <row r="53" spans="1:10" ht="15.75" x14ac:dyDescent="0.25">
      <c r="A53" s="4" t="s">
        <v>42</v>
      </c>
      <c r="B53" s="29"/>
      <c r="C53" s="30"/>
    </row>
    <row r="54" spans="1:10" ht="15.75" x14ac:dyDescent="0.25">
      <c r="A54" s="2" t="s">
        <v>43</v>
      </c>
      <c r="B54" s="34">
        <f>SUM(B55:B63)</f>
        <v>12155321</v>
      </c>
      <c r="C54" s="34">
        <f>SUM(C55:C63)</f>
        <v>0</v>
      </c>
      <c r="D54" s="34">
        <f>SUM(D55:D63)</f>
        <v>434240</v>
      </c>
      <c r="E54" s="34">
        <f t="shared" ref="E54:J54" si="5">SUM(E55:E63)</f>
        <v>62716</v>
      </c>
      <c r="F54" s="34">
        <f t="shared" si="5"/>
        <v>0</v>
      </c>
      <c r="G54" s="34">
        <f t="shared" si="5"/>
        <v>0</v>
      </c>
      <c r="H54" s="34">
        <f t="shared" si="5"/>
        <v>225633</v>
      </c>
      <c r="I54" s="34">
        <f t="shared" si="5"/>
        <v>1348252</v>
      </c>
      <c r="J54">
        <f t="shared" si="5"/>
        <v>0</v>
      </c>
    </row>
    <row r="55" spans="1:10" ht="15.75" x14ac:dyDescent="0.25">
      <c r="A55" s="4" t="s">
        <v>44</v>
      </c>
      <c r="B55" s="24">
        <v>4203767</v>
      </c>
      <c r="C55" s="26"/>
      <c r="G55" s="39"/>
      <c r="H55" s="38"/>
      <c r="I55" s="38">
        <v>45900</v>
      </c>
    </row>
    <row r="56" spans="1:10" ht="15.75" x14ac:dyDescent="0.25">
      <c r="A56" s="4" t="s">
        <v>45</v>
      </c>
      <c r="B56" s="24">
        <v>297714</v>
      </c>
      <c r="C56" s="26"/>
      <c r="F56" s="39"/>
      <c r="I56">
        <v>75282</v>
      </c>
    </row>
    <row r="57" spans="1:10" ht="15.75" x14ac:dyDescent="0.25">
      <c r="A57" s="4" t="s">
        <v>46</v>
      </c>
      <c r="B57" s="24">
        <v>415250</v>
      </c>
      <c r="C57" s="26"/>
      <c r="D57" s="24">
        <v>22184</v>
      </c>
      <c r="E57" s="24">
        <v>62716</v>
      </c>
      <c r="F57" s="39"/>
    </row>
    <row r="58" spans="1:10" ht="15.75" x14ac:dyDescent="0.25">
      <c r="A58" s="4" t="s">
        <v>47</v>
      </c>
      <c r="B58" s="24"/>
      <c r="C58" s="26"/>
      <c r="I58" s="39"/>
    </row>
    <row r="59" spans="1:10" ht="15.75" x14ac:dyDescent="0.25">
      <c r="A59" s="4" t="s">
        <v>48</v>
      </c>
      <c r="B59" s="24">
        <v>3042601</v>
      </c>
      <c r="C59" s="26"/>
      <c r="D59" s="24">
        <v>167560</v>
      </c>
      <c r="F59" s="39"/>
      <c r="H59" s="38">
        <v>225633</v>
      </c>
      <c r="I59" s="39">
        <v>1227070</v>
      </c>
    </row>
    <row r="60" spans="1:10" ht="15.75" x14ac:dyDescent="0.25">
      <c r="A60" s="4" t="s">
        <v>49</v>
      </c>
      <c r="B60" s="24">
        <v>154000</v>
      </c>
      <c r="C60" s="5"/>
      <c r="D60" s="24">
        <v>244496</v>
      </c>
      <c r="H60" s="39"/>
    </row>
    <row r="61" spans="1:10" ht="15.75" x14ac:dyDescent="0.25">
      <c r="A61" s="4" t="s">
        <v>50</v>
      </c>
      <c r="B61" s="24">
        <v>3341989</v>
      </c>
      <c r="C61" s="5"/>
    </row>
    <row r="62" spans="1:10" ht="15.75" x14ac:dyDescent="0.25">
      <c r="A62" s="4" t="s">
        <v>51</v>
      </c>
      <c r="B62" s="24">
        <v>700000</v>
      </c>
      <c r="C62" s="5"/>
    </row>
    <row r="63" spans="1:10" x14ac:dyDescent="0.25">
      <c r="A63" s="4" t="s">
        <v>52</v>
      </c>
      <c r="B63" s="5"/>
      <c r="C63" s="5"/>
    </row>
    <row r="64" spans="1:10" ht="15.75" x14ac:dyDescent="0.25">
      <c r="A64" s="2" t="s">
        <v>53</v>
      </c>
      <c r="B64" s="34">
        <f>+B65</f>
        <v>2741200</v>
      </c>
      <c r="C64" s="3"/>
    </row>
    <row r="65" spans="1:10" ht="15.75" x14ac:dyDescent="0.25">
      <c r="A65" s="4" t="s">
        <v>54</v>
      </c>
      <c r="B65" s="24">
        <v>2741200</v>
      </c>
      <c r="C65" s="5"/>
    </row>
    <row r="66" spans="1:10" x14ac:dyDescent="0.25">
      <c r="A66" s="4" t="s">
        <v>55</v>
      </c>
      <c r="B66" s="5"/>
      <c r="C66" s="5"/>
    </row>
    <row r="67" spans="1:10" x14ac:dyDescent="0.25">
      <c r="A67" s="4" t="s">
        <v>56</v>
      </c>
      <c r="B67" s="5"/>
      <c r="C67" s="5"/>
    </row>
    <row r="68" spans="1:10" x14ac:dyDescent="0.25">
      <c r="A68" s="4" t="s">
        <v>57</v>
      </c>
      <c r="B68" s="5"/>
      <c r="C68" s="5"/>
    </row>
    <row r="69" spans="1:10" x14ac:dyDescent="0.25">
      <c r="A69" s="2" t="s">
        <v>58</v>
      </c>
      <c r="B69" s="3"/>
      <c r="C69" s="3"/>
    </row>
    <row r="70" spans="1:10" x14ac:dyDescent="0.25">
      <c r="A70" s="4" t="s">
        <v>59</v>
      </c>
      <c r="B70" s="5"/>
      <c r="C70" s="5"/>
    </row>
    <row r="71" spans="1:10" x14ac:dyDescent="0.25">
      <c r="A71" s="4" t="s">
        <v>60</v>
      </c>
      <c r="B71" s="5"/>
      <c r="C71" s="5"/>
    </row>
    <row r="72" spans="1:10" x14ac:dyDescent="0.25">
      <c r="A72" s="2" t="s">
        <v>61</v>
      </c>
      <c r="B72" s="3"/>
      <c r="C72" s="3"/>
    </row>
    <row r="73" spans="1:10" x14ac:dyDescent="0.25">
      <c r="A73" s="4" t="s">
        <v>62</v>
      </c>
      <c r="B73" s="5"/>
      <c r="C73" s="5"/>
    </row>
    <row r="74" spans="1:10" x14ac:dyDescent="0.25">
      <c r="A74" s="4" t="s">
        <v>63</v>
      </c>
      <c r="B74" s="5"/>
      <c r="C74" s="5"/>
    </row>
    <row r="75" spans="1:10" x14ac:dyDescent="0.25">
      <c r="A75" s="4" t="s">
        <v>64</v>
      </c>
      <c r="B75" s="5"/>
      <c r="C75" s="5"/>
    </row>
    <row r="76" spans="1:10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" t="s">
        <v>67</v>
      </c>
      <c r="B77" s="3"/>
      <c r="C77" s="3"/>
      <c r="D77" s="39">
        <f>+D78</f>
        <v>0</v>
      </c>
      <c r="E77" s="39">
        <f>+E78</f>
        <v>15341106</v>
      </c>
      <c r="F77" s="39">
        <f>+F78</f>
        <v>13876426</v>
      </c>
      <c r="G77" s="39">
        <f>+G78+G79</f>
        <v>5793740</v>
      </c>
      <c r="H77" s="39">
        <f>+H78+H79</f>
        <v>0</v>
      </c>
      <c r="I77" s="16">
        <f>+I78</f>
        <v>1702675</v>
      </c>
    </row>
    <row r="78" spans="1:10" x14ac:dyDescent="0.25">
      <c r="A78" s="4" t="s">
        <v>68</v>
      </c>
      <c r="B78" s="5"/>
      <c r="C78" s="5"/>
      <c r="D78" s="39"/>
      <c r="E78" s="39">
        <v>15341106</v>
      </c>
      <c r="F78" s="39">
        <v>13876426</v>
      </c>
      <c r="G78" s="39">
        <v>5793740</v>
      </c>
      <c r="H78" s="39"/>
      <c r="I78" s="38">
        <v>1702675</v>
      </c>
    </row>
    <row r="79" spans="1:10" x14ac:dyDescent="0.25">
      <c r="A79" s="4" t="s">
        <v>69</v>
      </c>
      <c r="B79" s="5"/>
      <c r="C79" s="5"/>
      <c r="G79" s="39"/>
    </row>
    <row r="80" spans="1:10" ht="15.75" x14ac:dyDescent="0.25">
      <c r="A80" s="2" t="s">
        <v>70</v>
      </c>
      <c r="B80" s="3"/>
      <c r="C80" s="3"/>
      <c r="E80" s="16">
        <f>E81</f>
        <v>453673</v>
      </c>
      <c r="F80" s="16">
        <f t="shared" ref="F80:I80" si="6">F81</f>
        <v>0</v>
      </c>
      <c r="G80" s="16">
        <f t="shared" si="6"/>
        <v>0</v>
      </c>
      <c r="H80" s="16">
        <f t="shared" si="6"/>
        <v>746267</v>
      </c>
      <c r="I80" s="16">
        <f t="shared" si="6"/>
        <v>0</v>
      </c>
      <c r="J80" s="36"/>
    </row>
    <row r="81" spans="1:10" ht="15.75" x14ac:dyDescent="0.25">
      <c r="A81" s="4" t="s">
        <v>71</v>
      </c>
      <c r="B81" s="5"/>
      <c r="C81" s="5"/>
      <c r="E81" s="39">
        <v>453673</v>
      </c>
      <c r="G81" s="39"/>
      <c r="H81" s="16">
        <v>746267</v>
      </c>
      <c r="I81" s="28"/>
      <c r="J81" s="37"/>
    </row>
    <row r="82" spans="1:10" x14ac:dyDescent="0.25">
      <c r="A82" s="4" t="s">
        <v>72</v>
      </c>
      <c r="B82" s="5"/>
      <c r="C82" s="5"/>
      <c r="G82" s="39"/>
    </row>
    <row r="83" spans="1:10" x14ac:dyDescent="0.25">
      <c r="A83" s="2" t="s">
        <v>73</v>
      </c>
      <c r="B83" s="3"/>
      <c r="C83" s="3"/>
    </row>
    <row r="84" spans="1:10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" t="s">
        <v>88</v>
      </c>
      <c r="B85" s="41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>I12+I18+I28+I54+I77+I80</f>
        <v>13317211</v>
      </c>
      <c r="J85" s="10">
        <f t="shared" ref="J85" si="7">J12+J18+J28+J54+J77+J80</f>
        <v>55744212</v>
      </c>
    </row>
    <row r="86" spans="1:10" ht="15.75" thickBot="1" x14ac:dyDescent="0.3">
      <c r="B86" s="39"/>
      <c r="D86" s="39"/>
      <c r="G86" s="39"/>
      <c r="H86" s="16"/>
    </row>
    <row r="87" spans="1:10" ht="30.75" thickBot="1" x14ac:dyDescent="0.3">
      <c r="A87" s="14" t="s">
        <v>90</v>
      </c>
    </row>
    <row r="88" spans="1:10" ht="30.75" thickBot="1" x14ac:dyDescent="0.3">
      <c r="A88" s="14" t="s">
        <v>91</v>
      </c>
      <c r="F88" s="19"/>
    </row>
    <row r="89" spans="1:10" ht="75.75" thickBot="1" x14ac:dyDescent="0.3">
      <c r="A89" s="15" t="s">
        <v>92</v>
      </c>
      <c r="F89" s="20" t="s">
        <v>93</v>
      </c>
    </row>
    <row r="90" spans="1:10" x14ac:dyDescent="0.25">
      <c r="F90" s="19" t="s">
        <v>94</v>
      </c>
    </row>
  </sheetData>
  <mergeCells count="9">
    <mergeCell ref="A7:J7"/>
    <mergeCell ref="D9:J9"/>
    <mergeCell ref="A3:J3"/>
    <mergeCell ref="A4:J4"/>
    <mergeCell ref="A9:A10"/>
    <mergeCell ref="B9:B10"/>
    <mergeCell ref="C9:C10"/>
    <mergeCell ref="A5:J5"/>
    <mergeCell ref="A6:J6"/>
  </mergeCells>
  <pageMargins left="0.7" right="0.7" top="0.75" bottom="0.75" header="0.3" footer="0.3"/>
  <pageSetup paperSize="8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2025-07-10T00:26:28Z</cp:lastPrinted>
  <dcterms:created xsi:type="dcterms:W3CDTF">2021-07-29T18:58:50Z</dcterms:created>
  <dcterms:modified xsi:type="dcterms:W3CDTF">2025-07-10T00:27:04Z</dcterms:modified>
</cp:coreProperties>
</file>