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4440" windowHeight="1155" activeTab="4"/>
  </bookViews>
  <sheets>
    <sheet name="Ingresos" sheetId="1" r:id="rId1"/>
    <sheet name="Gastos" sheetId="2" r:id="rId2"/>
    <sheet name="Calc.Caja" sheetId="3" r:id="rId3"/>
    <sheet name="Calc.CxP" sheetId="4" r:id="rId4"/>
    <sheet name="Calc.2" sheetId="5" r:id="rId5"/>
    <sheet name="EP=Camara C." sheetId="6" r:id="rId6"/>
  </sheets>
  <definedNames>
    <definedName name="_xlnm.Print_Area" localSheetId="4">'Calc.2'!$A$1:$H$202</definedName>
    <definedName name="_xlnm.Print_Area" localSheetId="5">'EP=Camara C.'!$A$1:$F$135</definedName>
    <definedName name="_xlnm.Print_Area" localSheetId="1">'Gastos'!$A$1:$M$258</definedName>
    <definedName name="_xlnm.Print_Area" localSheetId="0">'Ingresos'!$A$1:$H$45</definedName>
  </definedNames>
  <calcPr fullCalcOnLoad="1"/>
</workbook>
</file>

<file path=xl/comments2.xml><?xml version="1.0" encoding="utf-8"?>
<comments xmlns="http://schemas.openxmlformats.org/spreadsheetml/2006/main">
  <authors>
    <author>Acuario Nacional</author>
  </authors>
  <commentList>
    <comment ref="E181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181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181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C181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C25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25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E25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25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<sst xmlns="http://schemas.openxmlformats.org/spreadsheetml/2006/main" count="280" uniqueCount="159">
  <si>
    <t>Institución</t>
  </si>
  <si>
    <t>Codigo</t>
  </si>
  <si>
    <t>Mes</t>
  </si>
  <si>
    <t>Año</t>
  </si>
  <si>
    <t>Registro Interno ONAPRES</t>
  </si>
  <si>
    <t>Número</t>
  </si>
  <si>
    <t>Hora</t>
  </si>
  <si>
    <t>Fecha</t>
  </si>
  <si>
    <t>Grupo</t>
  </si>
  <si>
    <t>Subgrupo</t>
  </si>
  <si>
    <t>Cuenta</t>
  </si>
  <si>
    <t>Denominación de la Cuenta</t>
  </si>
  <si>
    <t>Fondo</t>
  </si>
  <si>
    <t>En el mes</t>
  </si>
  <si>
    <t>Total</t>
  </si>
  <si>
    <t>Responsable del Registro</t>
  </si>
  <si>
    <t>Firma Responsable y Sello de la institución.</t>
  </si>
  <si>
    <t>Formulario No. 1</t>
  </si>
  <si>
    <t xml:space="preserve">Imputación Presupuestaria </t>
  </si>
  <si>
    <t>PROG</t>
  </si>
  <si>
    <t>SUB</t>
  </si>
  <si>
    <t>ACT,/ OBRA</t>
  </si>
  <si>
    <t>UB,GEOG</t>
  </si>
  <si>
    <t>FUNC</t>
  </si>
  <si>
    <t>FONDO</t>
  </si>
  <si>
    <t>CLASIF. OBJ. DEL GASTO</t>
  </si>
  <si>
    <t>OBJ.</t>
  </si>
  <si>
    <t>CUENTA</t>
  </si>
  <si>
    <t>COMPROMISO</t>
  </si>
  <si>
    <t>DEVENGADO</t>
  </si>
  <si>
    <t>PAGADO</t>
  </si>
  <si>
    <t>Informe mensual del gasto</t>
  </si>
  <si>
    <t>Formulario No. 2</t>
  </si>
  <si>
    <t xml:space="preserve">     SUB      </t>
  </si>
  <si>
    <t>Firma Responsable y Sello de la institución</t>
  </si>
  <si>
    <t>TRANSFERENCIAS</t>
  </si>
  <si>
    <t>TRANSFERENCIAS CORRIENTES</t>
  </si>
  <si>
    <t>TRANSFERENCIAS DE CAPITAL</t>
  </si>
  <si>
    <t>OTROS INGRESOS</t>
  </si>
  <si>
    <t>VENTA DE MERCANCIA DEL ESTADO</t>
  </si>
  <si>
    <t>DEL GOBIERNO GENERAL</t>
  </si>
  <si>
    <t>VENTA DE SERVICIOS DEL ESTADO</t>
  </si>
  <si>
    <t>RENTAS DE LA PROPIEDAD</t>
  </si>
  <si>
    <t>INTERESES</t>
  </si>
  <si>
    <t>INGRESOS DIVERSOS</t>
  </si>
  <si>
    <t xml:space="preserve">Ingresos </t>
  </si>
  <si>
    <t>0 1</t>
  </si>
  <si>
    <t>PROYECTO</t>
  </si>
  <si>
    <t>"</t>
  </si>
  <si>
    <t>1 1</t>
  </si>
  <si>
    <t>0 3</t>
  </si>
  <si>
    <t>TOTAL GENERAL== ==========&gt;</t>
  </si>
  <si>
    <t>ACTIVOS FINANCIEROS</t>
  </si>
  <si>
    <t>PASIVOS FINANCIEROS</t>
  </si>
  <si>
    <t>INCREMENTO DE PASIVOS CON PROVEEDORES</t>
  </si>
  <si>
    <t>INCREMENTO DE CUENTAS POR PAGAR ( I.C.P.)</t>
  </si>
  <si>
    <t>subtotal</t>
  </si>
  <si>
    <t>=</t>
  </si>
  <si>
    <t>Acuario Nacional</t>
  </si>
  <si>
    <t>CUENTAS POR PAGAR</t>
  </si>
  <si>
    <t xml:space="preserve">  CALCULO DE VARIACIONES</t>
  </si>
  <si>
    <t>BALANCE INICIAL</t>
  </si>
  <si>
    <t>Cuenta Corriente</t>
  </si>
  <si>
    <t>Cuenta Ahorros</t>
  </si>
  <si>
    <t>Caja Chica</t>
  </si>
  <si>
    <t>Cuenta Dolares</t>
  </si>
  <si>
    <t>INGRESOS</t>
  </si>
  <si>
    <t>Aportes</t>
  </si>
  <si>
    <t>Boletas entrada</t>
  </si>
  <si>
    <t xml:space="preserve">Libros </t>
  </si>
  <si>
    <t>Otros Ingresos</t>
  </si>
  <si>
    <t>Intereses</t>
  </si>
  <si>
    <t>Renta Cafeteria</t>
  </si>
  <si>
    <t>subtotal==&gt;</t>
  </si>
  <si>
    <t>TOTAL==&gt;</t>
  </si>
  <si>
    <t>EGRESOS</t>
  </si>
  <si>
    <t>Pagos a Proveedores</t>
  </si>
  <si>
    <t>BALANCE FINAL</t>
  </si>
  <si>
    <t xml:space="preserve">  CALCULOS INTERNOS</t>
  </si>
  <si>
    <t>INGRESOS - EGRESOS=&gt;</t>
  </si>
  <si>
    <t>Resultado - Bce.Final==&gt;</t>
  </si>
  <si>
    <t>INCREMENTO DE CAJA Y BANCO</t>
  </si>
  <si>
    <t>SALDOS CAJA Y BANCO</t>
  </si>
  <si>
    <t>BALANCE INICIAL DE CAJA Y BANCO</t>
  </si>
  <si>
    <t>( + ) INGRESOS</t>
  </si>
  <si>
    <t>( = ) DISPONIBILIDAD</t>
  </si>
  <si>
    <t>(  - ) GASTOS</t>
  </si>
  <si>
    <t>( = ) BALANCE FINAL DE CAJA Y BANCO</t>
  </si>
  <si>
    <t>BALANCE INICIAL DE CUENTAS POR PAGAR</t>
  </si>
  <si>
    <t>( + ) CUENTAS POR PAGAR DEL MES</t>
  </si>
  <si>
    <t>( -  ) CUENTAS ANTERIORES PAGADAS EN EL MES</t>
  </si>
  <si>
    <t>( = ) BALANCE FINAL DE CUENTAS POR PAGAR</t>
  </si>
  <si>
    <t>( - ) BALANCE FINAL DE CUENTAS POR PAGAR</t>
  </si>
  <si>
    <t xml:space="preserve"> Informe mensual del Ingreso</t>
  </si>
  <si>
    <t>( = ) SUBTOTAL DE CUENTAS POR PAGAR</t>
  </si>
  <si>
    <t>Bce.Inicial CxP</t>
  </si>
  <si>
    <t>Bce.Final  CxP</t>
  </si>
  <si>
    <t>Clasificación del Ingreso</t>
  </si>
  <si>
    <t>Subtotal==&gt;</t>
  </si>
  <si>
    <t>O2</t>
  </si>
  <si>
    <t>Caja</t>
  </si>
  <si>
    <t>0 4</t>
  </si>
  <si>
    <t xml:space="preserve">  </t>
  </si>
  <si>
    <t xml:space="preserve">    Educación Ambiental y Divulgación </t>
  </si>
  <si>
    <t xml:space="preserve">                  Dirección Administrativa y Financiera</t>
  </si>
  <si>
    <t xml:space="preserve">          Exhibición de las Especies y Ambientes Acúaticos Subtotal======&gt;</t>
  </si>
  <si>
    <t>cta.por c. ap.gob</t>
  </si>
  <si>
    <r>
      <t>DE LA ADMINISTRACI</t>
    </r>
    <r>
      <rPr>
        <sz val="8"/>
        <rFont val="Arial"/>
        <family val="2"/>
      </rPr>
      <t>Ó</t>
    </r>
    <r>
      <rPr>
        <sz val="8"/>
        <rFont val="Arial"/>
        <family val="2"/>
      </rPr>
      <t>N CENTRAL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</si>
  <si>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OTROS ACTIVOS FINANCIEROS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</si>
  <si>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</t>
    </r>
  </si>
  <si>
    <t>Disminucion de caja</t>
  </si>
  <si>
    <t>ALQUILERES</t>
  </si>
  <si>
    <t>( +/ ) RETENCIONES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</si>
  <si>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CAJA Y BANCOS</t>
    </r>
  </si>
  <si>
    <t>Aportes de Capital</t>
  </si>
  <si>
    <t xml:space="preserve"> Alquileres</t>
  </si>
  <si>
    <t>Aumento en caja</t>
  </si>
  <si>
    <t xml:space="preserve"> </t>
  </si>
  <si>
    <t xml:space="preserve">               Conservación de los Recursos Costeros y Marinos</t>
  </si>
  <si>
    <t xml:space="preserve">               Investigación  Científica de  Recursos Costeros y Marinos</t>
  </si>
  <si>
    <t>BALANCE FINAL DE CTA POR PAGAR AL 31/01/11</t>
  </si>
  <si>
    <t>0 5</t>
  </si>
  <si>
    <t xml:space="preserve">ACUARIO NACIONAL </t>
  </si>
  <si>
    <t>REPORTE DE EJECUCIONES  PRESUPUESTARIA</t>
  </si>
  <si>
    <t>Presupuesto</t>
  </si>
  <si>
    <t>Aprobado</t>
  </si>
  <si>
    <t>Ejecutado</t>
  </si>
  <si>
    <t xml:space="preserve">Acumulado </t>
  </si>
  <si>
    <t>en el periodo</t>
  </si>
  <si>
    <t>(1-3)Balance</t>
  </si>
  <si>
    <t xml:space="preserve">Aportaciones de Gobierno Central   </t>
  </si>
  <si>
    <t xml:space="preserve">Aportaciones de Otras Entidades </t>
  </si>
  <si>
    <t>Otros ingresos</t>
  </si>
  <si>
    <t>Total de ingresos</t>
  </si>
  <si>
    <t>Menos: Gastos Operativos</t>
  </si>
  <si>
    <t>2- Servicios No Personales</t>
  </si>
  <si>
    <t>3- Materiales y Suministros</t>
  </si>
  <si>
    <t xml:space="preserve">4- Tranferencias Corrientes </t>
  </si>
  <si>
    <t xml:space="preserve">5- Transferencia de Capital </t>
  </si>
  <si>
    <t>6- Activos no Financieros</t>
  </si>
  <si>
    <t xml:space="preserve">7- Activos Financieros </t>
  </si>
  <si>
    <t xml:space="preserve">8- Pasivos Financieros </t>
  </si>
  <si>
    <t>9- Gastos Financieros</t>
  </si>
  <si>
    <t xml:space="preserve">Nombre de la Institucion: </t>
  </si>
  <si>
    <t>Periodo Reportado:</t>
  </si>
  <si>
    <t>Total  de Gastos</t>
  </si>
  <si>
    <t>Balance  al final del Periodo</t>
  </si>
  <si>
    <t xml:space="preserve">Acuario Nacional </t>
  </si>
  <si>
    <t>en el mes</t>
  </si>
  <si>
    <t>Aprobado por:…………………………..</t>
  </si>
  <si>
    <t>Preparado por:……………………………………….</t>
  </si>
  <si>
    <t>1- Servicios Personales</t>
  </si>
  <si>
    <t xml:space="preserve">                      </t>
  </si>
  <si>
    <t>.</t>
  </si>
  <si>
    <t>Diciembre</t>
  </si>
  <si>
    <t>DIciembre</t>
  </si>
  <si>
    <t>Diciembre. 2013</t>
  </si>
  <si>
    <t xml:space="preserve">( = )DISMINUCION CUENTAS POR PAGAR      </t>
  </si>
  <si>
    <t>( = DISMINUCION  DE CAJA Y BANCO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</si>
</sst>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* #.##0.00_ ;_ * \-#.##0.00_ ;_ * &quot;-&quot;??_ ;_ @_ "/>
    <numFmt numFmtId="187" formatCode="[$-1C0A]dddd\,\ dd&quot; de &quot;mmmm&quot; de &quot;yyyy"/>
    <numFmt numFmtId="188" formatCode="[$-1C0A]hh:mm:ss\ AM/PM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5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40"/>
      <name val="Arial"/>
      <family val="2"/>
    </font>
    <font>
      <sz val="9"/>
      <color indexed="62"/>
      <name val="Arial"/>
      <family val="2"/>
    </font>
    <font>
      <b/>
      <sz val="8"/>
      <color indexed="30"/>
      <name val="Arial"/>
      <family val="2"/>
    </font>
    <font>
      <sz val="9"/>
      <color indexed="3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8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30" borderId="0" applyNumberFormat="0" applyBorder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8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85" fontId="7" fillId="0" borderId="0" xfId="49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2" xfId="0" applyFont="1" applyBorder="1" applyAlignment="1">
      <alignment/>
    </xf>
    <xf numFmtId="185" fontId="3" fillId="0" borderId="18" xfId="49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85" fontId="3" fillId="0" borderId="14" xfId="49" applyFont="1" applyBorder="1" applyAlignment="1">
      <alignment horizontal="center"/>
    </xf>
    <xf numFmtId="185" fontId="3" fillId="0" borderId="18" xfId="49" applyFont="1" applyBorder="1" applyAlignment="1">
      <alignment/>
    </xf>
    <xf numFmtId="185" fontId="6" fillId="0" borderId="23" xfId="49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185" fontId="0" fillId="0" borderId="0" xfId="49" applyFont="1" applyAlignment="1">
      <alignment/>
    </xf>
    <xf numFmtId="185" fontId="0" fillId="0" borderId="15" xfId="49" applyFont="1" applyBorder="1" applyAlignment="1">
      <alignment/>
    </xf>
    <xf numFmtId="184" fontId="3" fillId="0" borderId="0" xfId="45" applyFont="1" applyAlignment="1">
      <alignment/>
    </xf>
    <xf numFmtId="0" fontId="10" fillId="0" borderId="0" xfId="0" applyFont="1" applyAlignment="1">
      <alignment/>
    </xf>
    <xf numFmtId="185" fontId="3" fillId="0" borderId="0" xfId="49" applyFont="1" applyBorder="1" applyAlignment="1">
      <alignment/>
    </xf>
    <xf numFmtId="185" fontId="0" fillId="0" borderId="0" xfId="0" applyNumberFormat="1" applyBorder="1" applyAlignment="1">
      <alignment/>
    </xf>
    <xf numFmtId="185" fontId="0" fillId="0" borderId="0" xfId="0" applyNumberFormat="1" applyAlignment="1">
      <alignment/>
    </xf>
    <xf numFmtId="185" fontId="0" fillId="0" borderId="0" xfId="49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0" xfId="0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4" xfId="0" applyFont="1" applyBorder="1" applyAlignment="1">
      <alignment/>
    </xf>
    <xf numFmtId="185" fontId="7" fillId="0" borderId="0" xfId="49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185" fontId="7" fillId="0" borderId="0" xfId="49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43" fontId="0" fillId="0" borderId="0" xfId="0" applyNumberFormat="1" applyAlignment="1">
      <alignment/>
    </xf>
    <xf numFmtId="185" fontId="3" fillId="0" borderId="14" xfId="49" applyFont="1" applyBorder="1" applyAlignment="1">
      <alignment/>
    </xf>
    <xf numFmtId="185" fontId="3" fillId="0" borderId="0" xfId="49" applyFont="1" applyBorder="1" applyAlignment="1">
      <alignment horizontal="center"/>
    </xf>
    <xf numFmtId="185" fontId="3" fillId="0" borderId="26" xfId="49" applyFont="1" applyBorder="1" applyAlignment="1">
      <alignment/>
    </xf>
    <xf numFmtId="185" fontId="3" fillId="0" borderId="27" xfId="49" applyFont="1" applyBorder="1" applyAlignment="1">
      <alignment/>
    </xf>
    <xf numFmtId="185" fontId="3" fillId="0" borderId="15" xfId="49" applyFont="1" applyBorder="1" applyAlignment="1">
      <alignment/>
    </xf>
    <xf numFmtId="185" fontId="3" fillId="0" borderId="28" xfId="49" applyFont="1" applyBorder="1" applyAlignment="1">
      <alignment/>
    </xf>
    <xf numFmtId="185" fontId="3" fillId="0" borderId="17" xfId="49" applyFont="1" applyBorder="1" applyAlignment="1">
      <alignment/>
    </xf>
    <xf numFmtId="185" fontId="3" fillId="0" borderId="29" xfId="49" applyFont="1" applyBorder="1" applyAlignment="1">
      <alignment/>
    </xf>
    <xf numFmtId="185" fontId="3" fillId="0" borderId="30" xfId="49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9" xfId="0" applyFont="1" applyBorder="1" applyAlignment="1">
      <alignment/>
    </xf>
    <xf numFmtId="43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3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6" fillId="0" borderId="28" xfId="0" applyFont="1" applyFill="1" applyBorder="1" applyAlignment="1">
      <alignment horizontal="right"/>
    </xf>
    <xf numFmtId="0" fontId="6" fillId="0" borderId="3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185" fontId="6" fillId="0" borderId="26" xfId="49" applyFont="1" applyBorder="1" applyAlignment="1">
      <alignment/>
    </xf>
    <xf numFmtId="185" fontId="6" fillId="0" borderId="0" xfId="49" applyFont="1" applyBorder="1" applyAlignment="1">
      <alignment/>
    </xf>
    <xf numFmtId="0" fontId="3" fillId="0" borderId="28" xfId="0" applyFont="1" applyBorder="1" applyAlignment="1">
      <alignment/>
    </xf>
    <xf numFmtId="185" fontId="3" fillId="0" borderId="0" xfId="49" applyFont="1" applyAlignment="1">
      <alignment/>
    </xf>
    <xf numFmtId="0" fontId="6" fillId="0" borderId="0" xfId="0" applyFont="1" applyBorder="1" applyAlignment="1">
      <alignment/>
    </xf>
    <xf numFmtId="185" fontId="3" fillId="0" borderId="0" xfId="49" applyFont="1" applyBorder="1" applyAlignment="1">
      <alignment/>
    </xf>
    <xf numFmtId="43" fontId="3" fillId="0" borderId="0" xfId="0" applyNumberFormat="1" applyFont="1" applyBorder="1" applyAlignment="1">
      <alignment/>
    </xf>
    <xf numFmtId="185" fontId="12" fillId="0" borderId="0" xfId="49" applyFont="1" applyBorder="1" applyAlignment="1">
      <alignment/>
    </xf>
    <xf numFmtId="43" fontId="0" fillId="0" borderId="0" xfId="0" applyNumberFormat="1" applyAlignment="1" applyProtection="1">
      <alignment/>
      <protection hidden="1"/>
    </xf>
    <xf numFmtId="43" fontId="4" fillId="0" borderId="0" xfId="0" applyNumberFormat="1" applyFont="1" applyFill="1" applyAlignment="1">
      <alignment/>
    </xf>
    <xf numFmtId="43" fontId="13" fillId="0" borderId="0" xfId="0" applyNumberFormat="1" applyFont="1" applyFill="1" applyAlignment="1">
      <alignment/>
    </xf>
    <xf numFmtId="185" fontId="0" fillId="0" borderId="0" xfId="49" applyFont="1" applyAlignment="1">
      <alignment horizontal="right"/>
    </xf>
    <xf numFmtId="0" fontId="0" fillId="0" borderId="43" xfId="0" applyBorder="1" applyAlignment="1">
      <alignment horizontal="center"/>
    </xf>
    <xf numFmtId="185" fontId="15" fillId="0" borderId="23" xfId="49" applyFont="1" applyBorder="1" applyAlignment="1">
      <alignment/>
    </xf>
    <xf numFmtId="43" fontId="14" fillId="0" borderId="0" xfId="0" applyNumberFormat="1" applyFont="1" applyBorder="1" applyAlignment="1">
      <alignment/>
    </xf>
    <xf numFmtId="185" fontId="6" fillId="0" borderId="0" xfId="49" applyFont="1" applyBorder="1" applyAlignment="1">
      <alignment horizontal="center"/>
    </xf>
    <xf numFmtId="0" fontId="0" fillId="0" borderId="44" xfId="0" applyBorder="1" applyAlignment="1">
      <alignment horizontal="center"/>
    </xf>
    <xf numFmtId="185" fontId="6" fillId="0" borderId="45" xfId="49" applyFont="1" applyBorder="1" applyAlignment="1">
      <alignment horizontal="center"/>
    </xf>
    <xf numFmtId="185" fontId="8" fillId="0" borderId="46" xfId="49" applyFont="1" applyBorder="1" applyAlignment="1">
      <alignment/>
    </xf>
    <xf numFmtId="185" fontId="6" fillId="0" borderId="28" xfId="49" applyFont="1" applyBorder="1" applyAlignment="1">
      <alignment/>
    </xf>
    <xf numFmtId="185" fontId="6" fillId="0" borderId="44" xfId="49" applyFont="1" applyBorder="1" applyAlignment="1">
      <alignment/>
    </xf>
    <xf numFmtId="185" fontId="7" fillId="0" borderId="15" xfId="49" applyFont="1" applyBorder="1" applyAlignment="1">
      <alignment/>
    </xf>
    <xf numFmtId="185" fontId="7" fillId="0" borderId="47" xfId="49" applyFont="1" applyBorder="1" applyAlignment="1">
      <alignment/>
    </xf>
    <xf numFmtId="43" fontId="16" fillId="0" borderId="0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8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20" fillId="0" borderId="0" xfId="0" applyFont="1" applyAlignment="1">
      <alignment/>
    </xf>
    <xf numFmtId="185" fontId="19" fillId="0" borderId="48" xfId="49" applyFont="1" applyBorder="1" applyAlignment="1">
      <alignment/>
    </xf>
    <xf numFmtId="185" fontId="8" fillId="0" borderId="48" xfId="49" applyFont="1" applyBorder="1" applyAlignment="1">
      <alignment/>
    </xf>
    <xf numFmtId="0" fontId="3" fillId="0" borderId="14" xfId="0" applyFont="1" applyBorder="1" applyAlignment="1">
      <alignment/>
    </xf>
    <xf numFmtId="185" fontId="3" fillId="0" borderId="26" xfId="49" applyFont="1" applyBorder="1" applyAlignment="1">
      <alignment horizontal="left"/>
    </xf>
    <xf numFmtId="0" fontId="0" fillId="0" borderId="4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50" xfId="0" applyBorder="1" applyAlignment="1">
      <alignment horizontal="center"/>
    </xf>
    <xf numFmtId="0" fontId="7" fillId="0" borderId="50" xfId="0" applyFont="1" applyBorder="1" applyAlignment="1">
      <alignment/>
    </xf>
    <xf numFmtId="0" fontId="0" fillId="0" borderId="50" xfId="0" applyBorder="1" applyAlignment="1">
      <alignment/>
    </xf>
    <xf numFmtId="185" fontId="7" fillId="0" borderId="11" xfId="49" applyFont="1" applyBorder="1" applyAlignment="1">
      <alignment horizontal="center"/>
    </xf>
    <xf numFmtId="185" fontId="7" fillId="0" borderId="51" xfId="49" applyFont="1" applyBorder="1" applyAlignment="1">
      <alignment horizontal="center"/>
    </xf>
    <xf numFmtId="185" fontId="5" fillId="0" borderId="52" xfId="49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4" xfId="0" applyBorder="1" applyAlignment="1">
      <alignment horizontal="center"/>
    </xf>
    <xf numFmtId="0" fontId="3" fillId="0" borderId="36" xfId="0" applyFont="1" applyBorder="1" applyAlignment="1">
      <alignment horizontal="center"/>
    </xf>
    <xf numFmtId="185" fontId="3" fillId="0" borderId="36" xfId="49" applyFont="1" applyBorder="1" applyAlignment="1">
      <alignment horizontal="center"/>
    </xf>
    <xf numFmtId="185" fontId="3" fillId="0" borderId="36" xfId="49" applyFont="1" applyBorder="1" applyAlignment="1">
      <alignment/>
    </xf>
    <xf numFmtId="185" fontId="6" fillId="0" borderId="44" xfId="49" applyFont="1" applyBorder="1" applyAlignment="1">
      <alignment horizontal="center"/>
    </xf>
    <xf numFmtId="185" fontId="5" fillId="0" borderId="0" xfId="49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42" xfId="0" applyBorder="1" applyAlignment="1">
      <alignment horizontal="center"/>
    </xf>
    <xf numFmtId="185" fontId="3" fillId="0" borderId="37" xfId="49" applyFont="1" applyBorder="1" applyAlignment="1">
      <alignment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7" fillId="0" borderId="56" xfId="0" applyFont="1" applyBorder="1" applyAlignment="1">
      <alignment/>
    </xf>
    <xf numFmtId="0" fontId="0" fillId="0" borderId="56" xfId="0" applyBorder="1" applyAlignment="1">
      <alignment/>
    </xf>
    <xf numFmtId="0" fontId="7" fillId="0" borderId="57" xfId="0" applyFont="1" applyBorder="1" applyAlignment="1">
      <alignment/>
    </xf>
    <xf numFmtId="185" fontId="6" fillId="0" borderId="58" xfId="49" applyFont="1" applyBorder="1" applyAlignment="1">
      <alignment horizontal="center"/>
    </xf>
    <xf numFmtId="185" fontId="6" fillId="0" borderId="59" xfId="49" applyFont="1" applyBorder="1" applyAlignment="1">
      <alignment/>
    </xf>
    <xf numFmtId="0" fontId="0" fillId="0" borderId="27" xfId="0" applyBorder="1" applyAlignment="1">
      <alignment horizontal="center"/>
    </xf>
    <xf numFmtId="185" fontId="3" fillId="0" borderId="48" xfId="49" applyFont="1" applyBorder="1" applyAlignment="1">
      <alignment/>
    </xf>
    <xf numFmtId="0" fontId="0" fillId="0" borderId="60" xfId="0" applyBorder="1" applyAlignment="1">
      <alignment horizontal="center"/>
    </xf>
    <xf numFmtId="0" fontId="7" fillId="0" borderId="55" xfId="0" applyFont="1" applyBorder="1" applyAlignment="1">
      <alignment/>
    </xf>
    <xf numFmtId="0" fontId="7" fillId="0" borderId="22" xfId="0" applyFont="1" applyBorder="1" applyAlignment="1">
      <alignment/>
    </xf>
    <xf numFmtId="185" fontId="6" fillId="0" borderId="61" xfId="49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185" fontId="6" fillId="0" borderId="39" xfId="49" applyFont="1" applyBorder="1" applyAlignment="1">
      <alignment horizontal="center"/>
    </xf>
    <xf numFmtId="185" fontId="6" fillId="0" borderId="46" xfId="49" applyFont="1" applyBorder="1" applyAlignment="1">
      <alignment horizontal="center"/>
    </xf>
    <xf numFmtId="185" fontId="4" fillId="0" borderId="0" xfId="49" applyFont="1" applyAlignment="1">
      <alignment/>
    </xf>
    <xf numFmtId="0" fontId="0" fillId="0" borderId="59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0" xfId="0" applyFill="1" applyBorder="1" applyAlignment="1">
      <alignment horizontal="center"/>
    </xf>
    <xf numFmtId="185" fontId="9" fillId="0" borderId="0" xfId="49" applyFont="1" applyAlignment="1">
      <alignment/>
    </xf>
    <xf numFmtId="185" fontId="0" fillId="0" borderId="15" xfId="49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7" fontId="8" fillId="0" borderId="2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85" fontId="0" fillId="0" borderId="0" xfId="49" applyFont="1" applyAlignment="1">
      <alignment horizontal="center"/>
    </xf>
    <xf numFmtId="185" fontId="3" fillId="0" borderId="53" xfId="49" applyFont="1" applyBorder="1" applyAlignment="1">
      <alignment/>
    </xf>
    <xf numFmtId="185" fontId="3" fillId="0" borderId="40" xfId="49" applyFont="1" applyBorder="1" applyAlignment="1">
      <alignment/>
    </xf>
    <xf numFmtId="185" fontId="6" fillId="0" borderId="14" xfId="49" applyFont="1" applyBorder="1" applyAlignment="1">
      <alignment/>
    </xf>
    <xf numFmtId="185" fontId="6" fillId="0" borderId="49" xfId="49" applyFont="1" applyBorder="1" applyAlignment="1">
      <alignment/>
    </xf>
    <xf numFmtId="185" fontId="6" fillId="0" borderId="50" xfId="49" applyFont="1" applyBorder="1" applyAlignment="1">
      <alignment/>
    </xf>
    <xf numFmtId="0" fontId="3" fillId="0" borderId="0" xfId="0" applyFont="1" applyBorder="1" applyAlignment="1">
      <alignment/>
    </xf>
    <xf numFmtId="185" fontId="3" fillId="0" borderId="0" xfId="49" applyFont="1" applyBorder="1" applyAlignment="1">
      <alignment/>
    </xf>
    <xf numFmtId="0" fontId="0" fillId="0" borderId="18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63" xfId="0" applyBorder="1" applyAlignment="1">
      <alignment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4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4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7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49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5" xfId="0" applyBorder="1" applyAlignment="1">
      <alignment horizontal="center"/>
    </xf>
    <xf numFmtId="185" fontId="3" fillId="0" borderId="41" xfId="49" applyFont="1" applyBorder="1" applyAlignment="1">
      <alignment/>
    </xf>
    <xf numFmtId="0" fontId="0" fillId="0" borderId="21" xfId="0" applyBorder="1" applyAlignment="1">
      <alignment horizontal="center"/>
    </xf>
    <xf numFmtId="0" fontId="3" fillId="0" borderId="35" xfId="0" applyFont="1" applyBorder="1" applyAlignment="1">
      <alignment horizontal="center"/>
    </xf>
    <xf numFmtId="185" fontId="3" fillId="0" borderId="35" xfId="49" applyFont="1" applyBorder="1" applyAlignment="1">
      <alignment horizontal="center"/>
    </xf>
    <xf numFmtId="185" fontId="3" fillId="0" borderId="35" xfId="49" applyFont="1" applyBorder="1" applyAlignment="1">
      <alignment/>
    </xf>
    <xf numFmtId="185" fontId="3" fillId="0" borderId="32" xfId="49" applyFont="1" applyBorder="1" applyAlignment="1">
      <alignment horizontal="center"/>
    </xf>
    <xf numFmtId="185" fontId="3" fillId="0" borderId="36" xfId="49" applyFont="1" applyBorder="1" applyAlignment="1">
      <alignment horizontal="right" vertical="center"/>
    </xf>
    <xf numFmtId="185" fontId="3" fillId="0" borderId="36" xfId="49" applyFont="1" applyFill="1" applyBorder="1" applyAlignment="1">
      <alignment/>
    </xf>
    <xf numFmtId="185" fontId="6" fillId="0" borderId="36" xfId="49" applyFont="1" applyBorder="1" applyAlignment="1">
      <alignment/>
    </xf>
    <xf numFmtId="185" fontId="3" fillId="0" borderId="0" xfId="49" applyFont="1" applyFill="1" applyBorder="1" applyAlignment="1">
      <alignment/>
    </xf>
    <xf numFmtId="185" fontId="0" fillId="0" borderId="36" xfId="49" applyFont="1" applyBorder="1" applyAlignment="1">
      <alignment/>
    </xf>
    <xf numFmtId="185" fontId="6" fillId="0" borderId="41" xfId="49" applyFont="1" applyBorder="1" applyAlignment="1">
      <alignment/>
    </xf>
    <xf numFmtId="185" fontId="6" fillId="0" borderId="54" xfId="49" applyFont="1" applyBorder="1" applyAlignment="1">
      <alignment/>
    </xf>
    <xf numFmtId="185" fontId="6" fillId="0" borderId="52" xfId="49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185" fontId="0" fillId="0" borderId="0" xfId="49" applyFon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32" xfId="0" applyBorder="1" applyAlignment="1">
      <alignment/>
    </xf>
    <xf numFmtId="0" fontId="0" fillId="0" borderId="36" xfId="0" applyBorder="1" applyAlignment="1">
      <alignment/>
    </xf>
    <xf numFmtId="0" fontId="0" fillId="0" borderId="41" xfId="0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7" fontId="8" fillId="0" borderId="19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showGridLines="0" zoomScalePageLayoutView="0" workbookViewId="0" topLeftCell="A1">
      <selection activeCell="G35" sqref="G35"/>
    </sheetView>
  </sheetViews>
  <sheetFormatPr defaultColWidth="11.421875" defaultRowHeight="12.75"/>
  <cols>
    <col min="1" max="1" width="11.140625" style="72" customWidth="1"/>
    <col min="2" max="4" width="11.421875" style="72" customWidth="1"/>
    <col min="5" max="5" width="42.7109375" style="72" customWidth="1"/>
    <col min="6" max="6" width="20.00390625" style="72" customWidth="1"/>
    <col min="7" max="7" width="22.140625" style="72" customWidth="1"/>
    <col min="8" max="8" width="12.421875" style="72" bestFit="1" customWidth="1"/>
    <col min="9" max="16384" width="11.421875" style="72" customWidth="1"/>
  </cols>
  <sheetData>
    <row r="1" spans="2:7" ht="12.75">
      <c r="B1" s="264" t="s">
        <v>93</v>
      </c>
      <c r="C1" s="264"/>
      <c r="D1" s="264"/>
      <c r="E1" s="264"/>
      <c r="F1" s="264"/>
      <c r="G1" s="264"/>
    </row>
    <row r="2" spans="2:7" ht="11.25">
      <c r="B2" s="71"/>
      <c r="C2" s="71"/>
      <c r="D2" s="71"/>
      <c r="E2" s="71"/>
      <c r="F2" s="71" t="s">
        <v>17</v>
      </c>
      <c r="G2" s="71"/>
    </row>
    <row r="3" spans="2:6" ht="15.75">
      <c r="B3" s="72" t="s">
        <v>0</v>
      </c>
      <c r="C3" s="136" t="s">
        <v>58</v>
      </c>
      <c r="D3" s="73"/>
      <c r="E3" s="73"/>
      <c r="F3" s="72" t="s">
        <v>4</v>
      </c>
    </row>
    <row r="4" spans="2:6" ht="11.25">
      <c r="B4" s="72" t="s">
        <v>1</v>
      </c>
      <c r="C4" s="74">
        <v>5134</v>
      </c>
      <c r="D4" s="59"/>
      <c r="E4" s="59"/>
      <c r="F4" s="72" t="s">
        <v>5</v>
      </c>
    </row>
    <row r="5" spans="2:6" ht="12.75">
      <c r="B5" s="72" t="s">
        <v>2</v>
      </c>
      <c r="C5" s="47" t="s">
        <v>154</v>
      </c>
      <c r="D5" s="59"/>
      <c r="E5" s="59"/>
      <c r="F5" s="72" t="s">
        <v>6</v>
      </c>
    </row>
    <row r="6" spans="2:6" ht="11.25">
      <c r="B6" s="72" t="s">
        <v>3</v>
      </c>
      <c r="C6" s="74">
        <v>2013</v>
      </c>
      <c r="D6" s="59"/>
      <c r="E6" s="59"/>
      <c r="F6" s="72" t="s">
        <v>7</v>
      </c>
    </row>
    <row r="7" ht="12" thickBot="1"/>
    <row r="8" spans="2:7" ht="11.25">
      <c r="B8" s="261" t="s">
        <v>97</v>
      </c>
      <c r="C8" s="262"/>
      <c r="D8" s="263"/>
      <c r="E8" s="75"/>
      <c r="F8" s="76"/>
      <c r="G8" s="77"/>
    </row>
    <row r="9" spans="2:7" ht="12" thickBot="1">
      <c r="B9" s="258">
        <v>2</v>
      </c>
      <c r="C9" s="259"/>
      <c r="D9" s="260"/>
      <c r="E9" s="79"/>
      <c r="F9" s="80"/>
      <c r="G9" s="81" t="s">
        <v>45</v>
      </c>
    </row>
    <row r="10" spans="2:7" ht="12" thickBot="1">
      <c r="B10" s="82" t="s">
        <v>8</v>
      </c>
      <c r="C10" s="83" t="s">
        <v>9</v>
      </c>
      <c r="D10" s="83" t="s">
        <v>10</v>
      </c>
      <c r="E10" s="84" t="s">
        <v>11</v>
      </c>
      <c r="F10" s="85" t="s">
        <v>12</v>
      </c>
      <c r="G10" s="78" t="s">
        <v>13</v>
      </c>
    </row>
    <row r="11" spans="2:7" ht="15">
      <c r="B11" s="86"/>
      <c r="C11" s="14"/>
      <c r="D11" s="14"/>
      <c r="E11" s="14"/>
      <c r="F11" s="14"/>
      <c r="G11" s="140"/>
    </row>
    <row r="12" spans="2:7" ht="15">
      <c r="B12" s="86"/>
      <c r="C12" s="14"/>
      <c r="D12" s="14"/>
      <c r="E12" s="14"/>
      <c r="F12" s="14"/>
      <c r="G12" s="140"/>
    </row>
    <row r="13" spans="2:7" ht="15.75">
      <c r="B13" s="86">
        <v>4</v>
      </c>
      <c r="C13" s="14"/>
      <c r="D13" s="14"/>
      <c r="E13" s="87" t="s">
        <v>35</v>
      </c>
      <c r="F13" s="14"/>
      <c r="G13" s="141">
        <v>4373123</v>
      </c>
    </row>
    <row r="14" spans="2:7" ht="15">
      <c r="B14" s="86"/>
      <c r="C14" s="14">
        <v>41</v>
      </c>
      <c r="D14" s="14"/>
      <c r="E14" s="14" t="s">
        <v>36</v>
      </c>
      <c r="F14" s="14">
        <v>9992</v>
      </c>
      <c r="G14" s="140">
        <v>4373123</v>
      </c>
    </row>
    <row r="15" spans="2:7" ht="15">
      <c r="B15" s="86"/>
      <c r="C15" s="14"/>
      <c r="D15" s="14">
        <v>412</v>
      </c>
      <c r="E15" s="14" t="s">
        <v>107</v>
      </c>
      <c r="F15" s="14"/>
      <c r="G15" s="140">
        <v>4373123</v>
      </c>
    </row>
    <row r="16" spans="2:7" ht="15">
      <c r="B16" s="86"/>
      <c r="C16" s="14"/>
      <c r="D16" s="14"/>
      <c r="E16" s="14"/>
      <c r="F16" s="14"/>
      <c r="G16" s="140"/>
    </row>
    <row r="17" spans="2:7" ht="15.75">
      <c r="B17" s="86"/>
      <c r="C17" s="14">
        <v>42</v>
      </c>
      <c r="D17" s="14"/>
      <c r="E17" s="14" t="s">
        <v>37</v>
      </c>
      <c r="F17" s="14">
        <v>9992</v>
      </c>
      <c r="G17" s="141">
        <v>0</v>
      </c>
    </row>
    <row r="18" spans="2:7" ht="15">
      <c r="B18" s="86"/>
      <c r="C18" s="14"/>
      <c r="D18" s="14">
        <v>422</v>
      </c>
      <c r="E18" s="14" t="s">
        <v>107</v>
      </c>
      <c r="F18" s="14"/>
      <c r="G18" s="140">
        <v>0</v>
      </c>
    </row>
    <row r="19" spans="2:7" ht="15">
      <c r="B19" s="86"/>
      <c r="C19" s="14"/>
      <c r="D19" s="14"/>
      <c r="E19" s="14"/>
      <c r="F19" s="14"/>
      <c r="G19" s="140"/>
    </row>
    <row r="20" spans="2:7" ht="15.75">
      <c r="B20" s="86">
        <v>5</v>
      </c>
      <c r="C20" s="14"/>
      <c r="D20" s="14"/>
      <c r="E20" s="87" t="s">
        <v>38</v>
      </c>
      <c r="F20" s="14"/>
      <c r="G20" s="141">
        <f>G24+G27+G31</f>
        <v>975221</v>
      </c>
    </row>
    <row r="21" spans="2:7" ht="15">
      <c r="B21" s="86"/>
      <c r="C21" s="14">
        <v>51</v>
      </c>
      <c r="D21" s="14"/>
      <c r="E21" s="14" t="s">
        <v>39</v>
      </c>
      <c r="F21" s="14">
        <v>9999</v>
      </c>
      <c r="G21" s="140"/>
    </row>
    <row r="22" spans="2:7" ht="15">
      <c r="B22" s="86"/>
      <c r="C22" s="14"/>
      <c r="D22" s="14">
        <v>511</v>
      </c>
      <c r="E22" s="14" t="s">
        <v>40</v>
      </c>
      <c r="F22" s="14"/>
      <c r="G22" s="140"/>
    </row>
    <row r="23" spans="2:7" ht="15">
      <c r="B23" s="86"/>
      <c r="C23" s="14"/>
      <c r="D23" s="14"/>
      <c r="E23" s="14"/>
      <c r="F23" s="14"/>
      <c r="G23" s="140"/>
    </row>
    <row r="24" spans="2:7" ht="15.75">
      <c r="B24" s="86"/>
      <c r="C24" s="14">
        <v>52</v>
      </c>
      <c r="D24" s="14"/>
      <c r="E24" s="14" t="s">
        <v>41</v>
      </c>
      <c r="F24" s="14">
        <v>9995</v>
      </c>
      <c r="G24" s="141">
        <v>798901</v>
      </c>
    </row>
    <row r="25" spans="2:7" ht="15">
      <c r="B25" s="86"/>
      <c r="C25" s="14"/>
      <c r="D25" s="14">
        <v>521</v>
      </c>
      <c r="E25" s="14" t="s">
        <v>40</v>
      </c>
      <c r="F25" s="14"/>
      <c r="G25" s="140">
        <v>798901</v>
      </c>
    </row>
    <row r="26" spans="2:7" ht="15">
      <c r="B26" s="86"/>
      <c r="C26" s="14"/>
      <c r="D26" s="14"/>
      <c r="E26" s="14"/>
      <c r="F26" s="14"/>
      <c r="G26" s="140"/>
    </row>
    <row r="27" spans="2:7" ht="15.75">
      <c r="B27" s="86"/>
      <c r="C27" s="14">
        <v>53</v>
      </c>
      <c r="D27" s="14"/>
      <c r="E27" s="14" t="s">
        <v>42</v>
      </c>
      <c r="F27" s="14">
        <v>9998</v>
      </c>
      <c r="G27" s="141">
        <v>150800</v>
      </c>
    </row>
    <row r="28" spans="2:7" ht="15">
      <c r="B28" s="86"/>
      <c r="C28" s="14"/>
      <c r="D28" s="14">
        <v>532</v>
      </c>
      <c r="E28" s="14" t="s">
        <v>43</v>
      </c>
      <c r="F28" s="14"/>
      <c r="G28" s="140">
        <v>150800</v>
      </c>
    </row>
    <row r="29" spans="2:7" ht="15">
      <c r="B29" s="86"/>
      <c r="C29" s="14"/>
      <c r="D29" s="14">
        <v>534</v>
      </c>
      <c r="E29" s="14" t="s">
        <v>111</v>
      </c>
      <c r="F29" s="14"/>
      <c r="G29" s="140">
        <v>150800</v>
      </c>
    </row>
    <row r="30" spans="2:7" ht="15">
      <c r="B30" s="86"/>
      <c r="C30" s="14"/>
      <c r="D30" s="14"/>
      <c r="E30" s="14"/>
      <c r="F30" s="14"/>
      <c r="G30" s="140"/>
    </row>
    <row r="31" spans="2:7" ht="15.75">
      <c r="B31" s="86"/>
      <c r="C31" s="14">
        <v>59</v>
      </c>
      <c r="D31" s="14"/>
      <c r="E31" s="14" t="s">
        <v>44</v>
      </c>
      <c r="F31" s="14">
        <v>9998</v>
      </c>
      <c r="G31" s="141">
        <v>25520</v>
      </c>
    </row>
    <row r="32" spans="2:7" ht="15">
      <c r="B32" s="86"/>
      <c r="C32" s="14"/>
      <c r="D32" s="14">
        <v>599</v>
      </c>
      <c r="E32" s="14" t="s">
        <v>38</v>
      </c>
      <c r="F32" s="14"/>
      <c r="G32" s="140">
        <v>25520</v>
      </c>
    </row>
    <row r="33" spans="2:7" ht="15">
      <c r="B33" s="86"/>
      <c r="C33" s="14"/>
      <c r="D33" s="14"/>
      <c r="E33" s="14"/>
      <c r="F33" s="14"/>
      <c r="G33" s="140" t="s">
        <v>152</v>
      </c>
    </row>
    <row r="34" spans="2:7" ht="15.75">
      <c r="B34" s="86">
        <v>7</v>
      </c>
      <c r="C34" s="14"/>
      <c r="D34" s="14"/>
      <c r="E34" s="87" t="s">
        <v>52</v>
      </c>
      <c r="F34" s="14"/>
      <c r="G34" s="141">
        <v>4390789</v>
      </c>
    </row>
    <row r="35" spans="2:7" ht="15">
      <c r="B35" s="86"/>
      <c r="C35" s="14">
        <v>74</v>
      </c>
      <c r="D35" s="14"/>
      <c r="E35" s="14" t="s">
        <v>108</v>
      </c>
      <c r="F35" s="14"/>
      <c r="G35" s="140"/>
    </row>
    <row r="36" spans="2:7" ht="15">
      <c r="B36" s="86"/>
      <c r="C36" s="14"/>
      <c r="D36" s="14">
        <v>741</v>
      </c>
      <c r="E36" s="14" t="s">
        <v>113</v>
      </c>
      <c r="F36" s="14"/>
      <c r="G36" s="140"/>
    </row>
    <row r="37" spans="2:8" ht="23.25">
      <c r="B37" s="86"/>
      <c r="C37" s="14"/>
      <c r="D37" s="14"/>
      <c r="E37" s="14"/>
      <c r="F37" s="14"/>
      <c r="G37" s="140"/>
      <c r="H37" s="139"/>
    </row>
    <row r="38" spans="2:8" ht="15.75">
      <c r="B38" s="86">
        <v>8</v>
      </c>
      <c r="C38" s="14"/>
      <c r="D38" s="14"/>
      <c r="E38" s="87" t="s">
        <v>53</v>
      </c>
      <c r="F38" s="14"/>
      <c r="G38" s="141">
        <v>0</v>
      </c>
      <c r="H38" s="186"/>
    </row>
    <row r="39" spans="2:7" ht="15">
      <c r="B39" s="86"/>
      <c r="C39" s="14">
        <v>84</v>
      </c>
      <c r="D39" s="14"/>
      <c r="E39" s="14" t="s">
        <v>54</v>
      </c>
      <c r="F39" s="14"/>
      <c r="G39" s="140">
        <v>0</v>
      </c>
    </row>
    <row r="40" spans="2:7" ht="15.75" thickBot="1">
      <c r="B40" s="86"/>
      <c r="C40" s="14"/>
      <c r="D40" s="14">
        <v>841</v>
      </c>
      <c r="E40" s="14" t="s">
        <v>55</v>
      </c>
      <c r="F40" s="14"/>
      <c r="G40" s="140">
        <v>0</v>
      </c>
    </row>
    <row r="41" spans="2:8" ht="18" customHeight="1" thickBot="1">
      <c r="B41" s="88"/>
      <c r="C41" s="89"/>
      <c r="D41" s="89"/>
      <c r="E41" s="90"/>
      <c r="F41" s="90" t="s">
        <v>14</v>
      </c>
      <c r="G41" s="129">
        <f>SUM(G13+G17+G20+G34+G38)</f>
        <v>9739133</v>
      </c>
      <c r="H41" s="190"/>
    </row>
    <row r="44" spans="2:7" ht="11.25">
      <c r="B44" s="73"/>
      <c r="C44" s="73"/>
      <c r="D44" s="73"/>
      <c r="E44" s="120"/>
      <c r="F44" s="73"/>
      <c r="G44" s="73"/>
    </row>
    <row r="45" spans="2:7" ht="11.25">
      <c r="B45" s="265" t="s">
        <v>15</v>
      </c>
      <c r="C45" s="265"/>
      <c r="D45" s="265"/>
      <c r="F45" s="265" t="s">
        <v>16</v>
      </c>
      <c r="G45" s="265"/>
    </row>
    <row r="46" spans="2:7" ht="11.25">
      <c r="B46" s="59"/>
      <c r="C46" s="59"/>
      <c r="D46" s="59"/>
      <c r="F46" s="59"/>
      <c r="G46" s="59"/>
    </row>
    <row r="47" ht="11.25">
      <c r="E47" s="121"/>
    </row>
  </sheetData>
  <sheetProtection/>
  <mergeCells count="5">
    <mergeCell ref="B9:D9"/>
    <mergeCell ref="B8:D8"/>
    <mergeCell ref="B1:G1"/>
    <mergeCell ref="B45:D45"/>
    <mergeCell ref="F45:G45"/>
  </mergeCells>
  <printOptions/>
  <pageMargins left="0.7480314960629921" right="0.7480314960629921" top="0.3937007874015748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8"/>
  <sheetViews>
    <sheetView showGridLines="0" zoomScale="110" zoomScaleNormal="110" zoomScalePageLayoutView="0" workbookViewId="0" topLeftCell="B233">
      <selection activeCell="B179" sqref="A179:IV179"/>
    </sheetView>
  </sheetViews>
  <sheetFormatPr defaultColWidth="11.421875" defaultRowHeight="12.75"/>
  <cols>
    <col min="1" max="1" width="9.421875" style="0" customWidth="1"/>
    <col min="2" max="2" width="12.421875" style="0" customWidth="1"/>
    <col min="5" max="5" width="10.00390625" style="0" customWidth="1"/>
    <col min="6" max="6" width="10.140625" style="0" customWidth="1"/>
    <col min="7" max="7" width="8.7109375" style="0" customWidth="1"/>
    <col min="8" max="8" width="7.8515625" style="0" customWidth="1"/>
    <col min="9" max="9" width="9.140625" style="0" customWidth="1"/>
    <col min="10" max="10" width="9.28125" style="0" customWidth="1"/>
    <col min="11" max="11" width="13.57421875" style="0" customWidth="1"/>
    <col min="12" max="12" width="21.00390625" style="0" customWidth="1"/>
    <col min="13" max="13" width="20.140625" style="0" customWidth="1"/>
    <col min="14" max="15" width="12.8515625" style="0" bestFit="1" customWidth="1"/>
  </cols>
  <sheetData>
    <row r="1" spans="1:6" ht="15" customHeight="1">
      <c r="A1" s="270" t="s">
        <v>31</v>
      </c>
      <c r="B1" s="270"/>
      <c r="C1" s="270"/>
      <c r="D1" s="270"/>
      <c r="E1" s="270"/>
      <c r="F1" s="270"/>
    </row>
    <row r="2" spans="1:6" ht="14.25" customHeight="1">
      <c r="A2" s="6"/>
      <c r="B2" s="6"/>
      <c r="C2" s="6"/>
      <c r="D2" s="6"/>
      <c r="E2" s="6" t="s">
        <v>32</v>
      </c>
      <c r="F2" s="6"/>
    </row>
    <row r="3" ht="3.75" customHeight="1"/>
    <row r="4" spans="1:5" ht="11.25" customHeight="1">
      <c r="A4" t="s">
        <v>0</v>
      </c>
      <c r="B4" s="136" t="s">
        <v>58</v>
      </c>
      <c r="C4" s="137"/>
      <c r="D4" s="8"/>
      <c r="E4" t="s">
        <v>4</v>
      </c>
    </row>
    <row r="5" spans="1:5" ht="13.5" customHeight="1">
      <c r="A5" t="s">
        <v>1</v>
      </c>
      <c r="B5" s="47">
        <v>5134</v>
      </c>
      <c r="C5" s="11"/>
      <c r="D5" s="11"/>
      <c r="E5" t="s">
        <v>5</v>
      </c>
    </row>
    <row r="6" spans="1:5" ht="12.75">
      <c r="A6" t="s">
        <v>2</v>
      </c>
      <c r="B6" s="47" t="s">
        <v>155</v>
      </c>
      <c r="C6" s="10"/>
      <c r="D6" s="10"/>
      <c r="E6" t="s">
        <v>6</v>
      </c>
    </row>
    <row r="7" spans="1:5" ht="12.75">
      <c r="A7" t="s">
        <v>3</v>
      </c>
      <c r="B7" s="47">
        <v>2013</v>
      </c>
      <c r="C7" s="10"/>
      <c r="D7" s="10"/>
      <c r="E7" t="s">
        <v>7</v>
      </c>
    </row>
    <row r="8" ht="4.5" customHeight="1"/>
    <row r="9" ht="11.25" customHeight="1" thickBot="1">
      <c r="B9" t="s">
        <v>18</v>
      </c>
    </row>
    <row r="10" spans="1:13" ht="13.5" thickBot="1">
      <c r="A10" s="5"/>
      <c r="B10" s="5"/>
      <c r="C10" s="5"/>
      <c r="D10" s="5"/>
      <c r="E10" s="5"/>
      <c r="F10" s="5"/>
      <c r="G10" s="5"/>
      <c r="H10" s="268" t="s">
        <v>25</v>
      </c>
      <c r="I10" s="269"/>
      <c r="J10" s="269"/>
      <c r="K10" s="9" t="s">
        <v>28</v>
      </c>
      <c r="L10" s="9" t="s">
        <v>29</v>
      </c>
      <c r="M10" s="127" t="s">
        <v>30</v>
      </c>
    </row>
    <row r="11" spans="1:13" ht="12.75">
      <c r="A11" s="1" t="s">
        <v>19</v>
      </c>
      <c r="B11" s="2" t="s">
        <v>20</v>
      </c>
      <c r="C11" s="2" t="s">
        <v>47</v>
      </c>
      <c r="D11" s="2" t="s">
        <v>21</v>
      </c>
      <c r="E11" s="2" t="s">
        <v>22</v>
      </c>
      <c r="F11" s="2" t="s">
        <v>23</v>
      </c>
      <c r="G11" s="2" t="s">
        <v>24</v>
      </c>
      <c r="H11" s="2" t="s">
        <v>26</v>
      </c>
      <c r="I11" s="2" t="s">
        <v>27</v>
      </c>
      <c r="J11" s="12" t="s">
        <v>33</v>
      </c>
      <c r="K11" s="2">
        <v>3</v>
      </c>
      <c r="L11" s="157">
        <v>4</v>
      </c>
      <c r="M11" s="153">
        <v>5</v>
      </c>
    </row>
    <row r="12" spans="1:13" ht="13.5" thickBot="1">
      <c r="A12" s="3"/>
      <c r="B12" s="4" t="s">
        <v>19</v>
      </c>
      <c r="C12" s="4"/>
      <c r="D12" s="4"/>
      <c r="E12" s="4"/>
      <c r="F12" s="13"/>
      <c r="G12" s="13"/>
      <c r="H12" s="4"/>
      <c r="I12" s="4"/>
      <c r="J12" s="4" t="s">
        <v>27</v>
      </c>
      <c r="K12" s="4"/>
      <c r="L12" s="158"/>
      <c r="M12" s="155"/>
    </row>
    <row r="13" spans="1:15" s="10" customFormat="1" ht="12.75">
      <c r="A13" s="13">
        <v>11</v>
      </c>
      <c r="B13" s="7"/>
      <c r="C13" s="7"/>
      <c r="D13" s="7" t="s">
        <v>46</v>
      </c>
      <c r="E13" s="7"/>
      <c r="F13" s="123">
        <v>552</v>
      </c>
      <c r="G13" s="123">
        <v>9992</v>
      </c>
      <c r="H13" s="7">
        <v>1</v>
      </c>
      <c r="I13" s="7">
        <v>1</v>
      </c>
      <c r="J13" s="7">
        <v>1</v>
      </c>
      <c r="K13" s="255"/>
      <c r="L13" s="38">
        <v>767000</v>
      </c>
      <c r="M13" s="243">
        <v>767000</v>
      </c>
      <c r="O13" s="39"/>
    </row>
    <row r="14" spans="1:15" s="10" customFormat="1" ht="12.75">
      <c r="A14" s="13"/>
      <c r="B14" s="7"/>
      <c r="C14" s="7"/>
      <c r="D14" s="7"/>
      <c r="E14" s="7"/>
      <c r="F14" s="13"/>
      <c r="G14" s="13"/>
      <c r="H14" s="7">
        <v>1</v>
      </c>
      <c r="I14" s="7">
        <v>1</v>
      </c>
      <c r="J14" s="7">
        <v>2</v>
      </c>
      <c r="K14" s="256"/>
      <c r="L14" s="38">
        <v>6518</v>
      </c>
      <c r="M14" s="161">
        <v>6518</v>
      </c>
      <c r="O14" s="39"/>
    </row>
    <row r="15" spans="1:15" s="10" customFormat="1" ht="12.75">
      <c r="A15" s="13"/>
      <c r="B15" s="7"/>
      <c r="C15" s="7"/>
      <c r="D15" s="7"/>
      <c r="E15" s="7"/>
      <c r="F15" s="13"/>
      <c r="G15" s="13"/>
      <c r="H15" s="7">
        <v>1</v>
      </c>
      <c r="I15" s="7">
        <v>3</v>
      </c>
      <c r="J15" s="7">
        <v>3</v>
      </c>
      <c r="K15" s="256"/>
      <c r="L15" s="38">
        <v>1570950</v>
      </c>
      <c r="M15" s="161">
        <v>1563000</v>
      </c>
      <c r="O15" s="39"/>
    </row>
    <row r="16" spans="1:15" s="10" customFormat="1" ht="12.75" customHeight="1">
      <c r="A16" s="13"/>
      <c r="B16" s="7"/>
      <c r="C16" s="7"/>
      <c r="D16" s="7"/>
      <c r="E16" s="7"/>
      <c r="F16" s="13"/>
      <c r="G16" s="13"/>
      <c r="H16" s="7">
        <v>1</v>
      </c>
      <c r="I16" s="7">
        <v>3</v>
      </c>
      <c r="J16" s="7">
        <v>7</v>
      </c>
      <c r="K16" s="256"/>
      <c r="L16" s="38">
        <v>52600</v>
      </c>
      <c r="M16" s="161">
        <v>24000</v>
      </c>
      <c r="O16" s="39"/>
    </row>
    <row r="17" spans="1:15" s="10" customFormat="1" ht="12.75" customHeight="1">
      <c r="A17" s="13"/>
      <c r="B17" s="7"/>
      <c r="C17" s="7"/>
      <c r="D17" s="7"/>
      <c r="E17" s="7"/>
      <c r="F17" s="13"/>
      <c r="G17" s="13"/>
      <c r="H17" s="7">
        <v>1</v>
      </c>
      <c r="I17" s="7">
        <v>4</v>
      </c>
      <c r="J17" s="7">
        <v>2</v>
      </c>
      <c r="K17" s="256"/>
      <c r="L17" s="38">
        <v>9995</v>
      </c>
      <c r="M17" s="161">
        <v>9995</v>
      </c>
      <c r="O17" s="39"/>
    </row>
    <row r="18" spans="1:15" s="10" customFormat="1" ht="12.75">
      <c r="A18" s="13"/>
      <c r="B18" s="7"/>
      <c r="C18" s="7"/>
      <c r="D18" s="7"/>
      <c r="E18" s="7"/>
      <c r="F18" s="13"/>
      <c r="G18" s="13"/>
      <c r="H18" s="13">
        <v>1</v>
      </c>
      <c r="I18" s="13">
        <v>5</v>
      </c>
      <c r="J18" s="7">
        <v>2</v>
      </c>
      <c r="K18" s="256"/>
      <c r="L18" s="38">
        <v>235340</v>
      </c>
      <c r="M18" s="161">
        <v>235340</v>
      </c>
      <c r="O18" s="39"/>
    </row>
    <row r="19" spans="1:15" s="10" customFormat="1" ht="12.75">
      <c r="A19" s="13"/>
      <c r="B19" s="7"/>
      <c r="C19" s="7"/>
      <c r="D19" s="7"/>
      <c r="E19" s="7"/>
      <c r="F19" s="13"/>
      <c r="G19" s="13"/>
      <c r="H19" s="13">
        <v>1</v>
      </c>
      <c r="I19" s="13">
        <v>8</v>
      </c>
      <c r="J19" s="7">
        <v>1</v>
      </c>
      <c r="K19" s="256"/>
      <c r="L19" s="38">
        <v>785768</v>
      </c>
      <c r="M19" s="161">
        <v>464150</v>
      </c>
      <c r="O19" s="39"/>
    </row>
    <row r="20" spans="1:15" s="10" customFormat="1" ht="12.75">
      <c r="A20" s="13"/>
      <c r="B20" s="7"/>
      <c r="C20" s="7"/>
      <c r="D20" s="7"/>
      <c r="E20" s="7"/>
      <c r="F20" s="13"/>
      <c r="G20" s="13"/>
      <c r="H20" s="13">
        <v>1</v>
      </c>
      <c r="I20" s="13">
        <v>8</v>
      </c>
      <c r="J20" s="7">
        <v>3</v>
      </c>
      <c r="K20" s="256"/>
      <c r="L20" s="38">
        <v>90577</v>
      </c>
      <c r="M20" s="161">
        <v>90577</v>
      </c>
      <c r="O20" s="39"/>
    </row>
    <row r="21" spans="1:13" ht="12.75" customHeight="1">
      <c r="A21" s="13"/>
      <c r="B21" s="13"/>
      <c r="C21" s="13"/>
      <c r="D21" s="13"/>
      <c r="E21" s="7"/>
      <c r="F21" s="13"/>
      <c r="G21" s="13"/>
      <c r="H21" s="13">
        <v>1</v>
      </c>
      <c r="I21" s="13">
        <v>9</v>
      </c>
      <c r="J21" s="7">
        <v>1</v>
      </c>
      <c r="K21" s="256"/>
      <c r="L21" s="38">
        <v>45261</v>
      </c>
      <c r="M21" s="161">
        <v>45261</v>
      </c>
    </row>
    <row r="22" spans="1:13" ht="12.75">
      <c r="A22" s="13"/>
      <c r="B22" s="13"/>
      <c r="C22" s="13"/>
      <c r="D22" s="13"/>
      <c r="E22" s="7"/>
      <c r="F22" s="13"/>
      <c r="G22" s="13" t="s">
        <v>48</v>
      </c>
      <c r="H22" s="13">
        <v>1</v>
      </c>
      <c r="I22" s="13">
        <v>9</v>
      </c>
      <c r="J22" s="7">
        <v>2</v>
      </c>
      <c r="K22" s="256"/>
      <c r="L22" s="38">
        <v>54920</v>
      </c>
      <c r="M22" s="161">
        <v>54920</v>
      </c>
    </row>
    <row r="23" spans="1:13" ht="12.75">
      <c r="A23" s="13"/>
      <c r="B23" s="13"/>
      <c r="C23" s="13"/>
      <c r="D23" s="13"/>
      <c r="E23" s="7"/>
      <c r="F23" s="13"/>
      <c r="G23" s="13"/>
      <c r="H23" s="13">
        <v>1</v>
      </c>
      <c r="I23" s="13">
        <v>9</v>
      </c>
      <c r="J23" s="7">
        <v>3</v>
      </c>
      <c r="K23" s="256"/>
      <c r="L23" s="38">
        <v>8208</v>
      </c>
      <c r="M23" s="161">
        <v>8208</v>
      </c>
    </row>
    <row r="24" spans="1:13" ht="12.75">
      <c r="A24" s="13"/>
      <c r="B24" s="13"/>
      <c r="C24" s="13"/>
      <c r="D24" s="13"/>
      <c r="E24" s="7"/>
      <c r="F24" s="13"/>
      <c r="G24" s="13"/>
      <c r="H24" s="13">
        <v>2</v>
      </c>
      <c r="I24" s="13">
        <v>1</v>
      </c>
      <c r="J24" s="7">
        <v>3</v>
      </c>
      <c r="K24" s="256"/>
      <c r="L24" s="38">
        <v>44080</v>
      </c>
      <c r="M24" s="161">
        <v>44080</v>
      </c>
    </row>
    <row r="25" spans="1:13" ht="12.75">
      <c r="A25" s="13"/>
      <c r="B25" s="13"/>
      <c r="C25" s="13"/>
      <c r="D25" s="13"/>
      <c r="E25" s="7"/>
      <c r="F25" s="13"/>
      <c r="G25" s="13"/>
      <c r="H25" s="13">
        <v>2</v>
      </c>
      <c r="I25" s="13">
        <v>2</v>
      </c>
      <c r="J25" s="7">
        <v>1</v>
      </c>
      <c r="K25" s="256"/>
      <c r="L25" s="38">
        <v>348241</v>
      </c>
      <c r="M25" s="161">
        <v>112628</v>
      </c>
    </row>
    <row r="26" spans="1:13" ht="12.75">
      <c r="A26" s="13"/>
      <c r="B26" s="13"/>
      <c r="C26" s="13"/>
      <c r="D26" s="13"/>
      <c r="E26" s="7"/>
      <c r="F26" s="13"/>
      <c r="G26" s="13"/>
      <c r="H26" s="13">
        <v>2</v>
      </c>
      <c r="I26" s="13">
        <v>2</v>
      </c>
      <c r="J26" s="7">
        <v>2</v>
      </c>
      <c r="K26" s="256"/>
      <c r="L26" s="38">
        <v>13741</v>
      </c>
      <c r="M26" s="161">
        <v>13741</v>
      </c>
    </row>
    <row r="27" spans="1:13" ht="12.75">
      <c r="A27" s="13"/>
      <c r="B27" s="13"/>
      <c r="C27" s="13"/>
      <c r="D27" s="13"/>
      <c r="E27" s="7"/>
      <c r="F27" s="13"/>
      <c r="G27" s="13" t="s">
        <v>48</v>
      </c>
      <c r="H27" s="13">
        <v>2</v>
      </c>
      <c r="I27" s="13">
        <v>2</v>
      </c>
      <c r="J27" s="7">
        <v>4</v>
      </c>
      <c r="K27" s="256" t="s">
        <v>117</v>
      </c>
      <c r="L27" s="38">
        <v>10000</v>
      </c>
      <c r="M27" s="161">
        <v>10000</v>
      </c>
    </row>
    <row r="28" spans="1:13" ht="12.75">
      <c r="A28" s="13"/>
      <c r="B28" s="13"/>
      <c r="C28" s="13"/>
      <c r="D28" s="13"/>
      <c r="E28" s="7"/>
      <c r="F28" s="13"/>
      <c r="G28" s="13"/>
      <c r="H28" s="13">
        <v>2</v>
      </c>
      <c r="I28" s="13">
        <v>3</v>
      </c>
      <c r="J28" s="7">
        <v>2</v>
      </c>
      <c r="K28" s="256"/>
      <c r="L28" s="38">
        <v>170616</v>
      </c>
      <c r="M28" s="161">
        <v>170616</v>
      </c>
    </row>
    <row r="29" spans="1:13" ht="12.75">
      <c r="A29" s="13"/>
      <c r="B29" s="13"/>
      <c r="C29" s="13"/>
      <c r="D29" s="13"/>
      <c r="E29" s="7"/>
      <c r="F29" s="13"/>
      <c r="G29" s="13"/>
      <c r="H29" s="13">
        <v>2</v>
      </c>
      <c r="I29" s="13">
        <v>5</v>
      </c>
      <c r="J29" s="7">
        <v>1</v>
      </c>
      <c r="K29" s="256"/>
      <c r="L29" s="38">
        <v>1800</v>
      </c>
      <c r="M29" s="161">
        <v>1800</v>
      </c>
    </row>
    <row r="30" spans="1:13" ht="12.75">
      <c r="A30" s="13"/>
      <c r="B30" s="13"/>
      <c r="C30" s="13"/>
      <c r="D30" s="13"/>
      <c r="E30" s="7"/>
      <c r="F30" s="13"/>
      <c r="G30" s="13"/>
      <c r="H30" s="13">
        <v>2</v>
      </c>
      <c r="I30" s="13">
        <v>5</v>
      </c>
      <c r="J30" s="7">
        <v>4</v>
      </c>
      <c r="K30" s="256"/>
      <c r="L30" s="38">
        <v>508</v>
      </c>
      <c r="M30" s="161">
        <v>508</v>
      </c>
    </row>
    <row r="31" spans="1:13" ht="12.75">
      <c r="A31" s="13"/>
      <c r="B31" s="13"/>
      <c r="C31" s="13"/>
      <c r="D31" s="13"/>
      <c r="E31" s="7"/>
      <c r="F31" s="13"/>
      <c r="G31" s="13"/>
      <c r="H31" s="13">
        <v>2</v>
      </c>
      <c r="I31" s="13">
        <v>8</v>
      </c>
      <c r="J31" s="7">
        <v>2</v>
      </c>
      <c r="K31" s="256"/>
      <c r="L31" s="38">
        <v>149702</v>
      </c>
      <c r="M31" s="161">
        <v>149702</v>
      </c>
    </row>
    <row r="32" spans="1:13" ht="12.75">
      <c r="A32" s="13"/>
      <c r="B32" s="13"/>
      <c r="C32" s="13"/>
      <c r="D32" s="13"/>
      <c r="E32" s="7"/>
      <c r="F32" s="13"/>
      <c r="G32" s="13"/>
      <c r="H32" s="13">
        <v>2</v>
      </c>
      <c r="I32" s="13">
        <v>9</v>
      </c>
      <c r="J32" s="7">
        <v>2</v>
      </c>
      <c r="K32" s="256"/>
      <c r="L32" s="38">
        <v>9467</v>
      </c>
      <c r="M32" s="161">
        <v>9467</v>
      </c>
    </row>
    <row r="33" spans="1:13" ht="12.75">
      <c r="A33" s="13"/>
      <c r="B33" s="13"/>
      <c r="C33" s="13"/>
      <c r="D33" s="13"/>
      <c r="E33" s="7"/>
      <c r="F33" s="13"/>
      <c r="G33" s="13"/>
      <c r="H33" s="13">
        <v>2</v>
      </c>
      <c r="I33" s="13">
        <v>9</v>
      </c>
      <c r="J33" s="7">
        <v>4</v>
      </c>
      <c r="K33" s="256"/>
      <c r="L33" s="38">
        <v>1501</v>
      </c>
      <c r="M33" s="161">
        <v>1501</v>
      </c>
    </row>
    <row r="34" spans="1:13" ht="12.75">
      <c r="A34" s="13"/>
      <c r="B34" s="13"/>
      <c r="C34" s="13"/>
      <c r="D34" s="13"/>
      <c r="E34" s="7"/>
      <c r="F34" s="13"/>
      <c r="G34" s="13"/>
      <c r="H34" s="13">
        <v>2</v>
      </c>
      <c r="I34" s="13">
        <v>9</v>
      </c>
      <c r="J34" s="7">
        <v>6</v>
      </c>
      <c r="K34" s="256"/>
      <c r="L34" s="38">
        <v>30000</v>
      </c>
      <c r="M34" s="161">
        <v>30000</v>
      </c>
    </row>
    <row r="35" spans="1:13" ht="12.75">
      <c r="A35" s="13"/>
      <c r="B35" s="13"/>
      <c r="C35" s="13"/>
      <c r="D35" s="13"/>
      <c r="E35" s="7"/>
      <c r="F35" s="13"/>
      <c r="G35" s="13"/>
      <c r="H35" s="13">
        <v>2</v>
      </c>
      <c r="I35" s="13">
        <v>9</v>
      </c>
      <c r="J35" s="7">
        <v>9</v>
      </c>
      <c r="K35" s="256"/>
      <c r="L35" s="38">
        <v>71535</v>
      </c>
      <c r="M35" s="161">
        <v>71535</v>
      </c>
    </row>
    <row r="36" spans="1:13" ht="12.75">
      <c r="A36" s="13"/>
      <c r="B36" s="13"/>
      <c r="C36" s="13"/>
      <c r="D36" s="13"/>
      <c r="E36" s="7"/>
      <c r="F36" s="13"/>
      <c r="G36" s="13"/>
      <c r="H36" s="13">
        <v>3</v>
      </c>
      <c r="I36" s="13">
        <v>1</v>
      </c>
      <c r="J36" s="7">
        <v>1</v>
      </c>
      <c r="K36" s="256"/>
      <c r="L36" s="38">
        <v>33119</v>
      </c>
      <c r="M36" s="161">
        <v>33119</v>
      </c>
    </row>
    <row r="37" spans="1:13" ht="12.75">
      <c r="A37" s="13"/>
      <c r="B37" s="13"/>
      <c r="C37" s="13"/>
      <c r="D37" s="13"/>
      <c r="E37" s="7"/>
      <c r="F37" s="13"/>
      <c r="G37" s="13"/>
      <c r="H37" s="13">
        <v>3</v>
      </c>
      <c r="I37" s="13">
        <v>1</v>
      </c>
      <c r="J37" s="7">
        <v>3</v>
      </c>
      <c r="K37" s="256"/>
      <c r="L37" s="38">
        <v>96071</v>
      </c>
      <c r="M37" s="161">
        <v>96071</v>
      </c>
    </row>
    <row r="38" spans="1:13" ht="12.75">
      <c r="A38" s="13"/>
      <c r="B38" s="13"/>
      <c r="C38" s="13"/>
      <c r="D38" s="13"/>
      <c r="E38" s="7"/>
      <c r="F38" s="13"/>
      <c r="G38" s="13"/>
      <c r="H38" s="13">
        <v>3</v>
      </c>
      <c r="I38" s="13">
        <v>2</v>
      </c>
      <c r="J38" s="7">
        <v>1</v>
      </c>
      <c r="K38" s="256"/>
      <c r="L38" s="38">
        <v>1153</v>
      </c>
      <c r="M38" s="161">
        <v>1153</v>
      </c>
    </row>
    <row r="39" spans="1:13" ht="12.75">
      <c r="A39" s="13"/>
      <c r="B39" s="13"/>
      <c r="C39" s="13"/>
      <c r="D39" s="13"/>
      <c r="E39" s="7"/>
      <c r="F39" s="13"/>
      <c r="G39" s="13"/>
      <c r="H39" s="13">
        <v>3</v>
      </c>
      <c r="I39" s="13">
        <v>2</v>
      </c>
      <c r="J39" s="7">
        <v>2</v>
      </c>
      <c r="K39" s="256"/>
      <c r="L39" s="38">
        <v>907</v>
      </c>
      <c r="M39" s="161">
        <v>907</v>
      </c>
    </row>
    <row r="40" spans="1:13" ht="12.75">
      <c r="A40" s="13"/>
      <c r="B40" s="13"/>
      <c r="C40" s="13"/>
      <c r="D40" s="13"/>
      <c r="E40" s="7"/>
      <c r="F40" s="13"/>
      <c r="G40" s="13"/>
      <c r="H40" s="13">
        <v>3</v>
      </c>
      <c r="I40" s="13">
        <v>2</v>
      </c>
      <c r="J40" s="7">
        <v>3</v>
      </c>
      <c r="K40" s="256"/>
      <c r="L40" s="38">
        <v>138060</v>
      </c>
      <c r="M40" s="161">
        <v>138060</v>
      </c>
    </row>
    <row r="41" spans="1:13" ht="11.25" customHeight="1">
      <c r="A41" s="13"/>
      <c r="B41" s="13"/>
      <c r="C41" s="13"/>
      <c r="D41" s="13"/>
      <c r="E41" s="7"/>
      <c r="F41" s="13"/>
      <c r="G41" s="13"/>
      <c r="H41" s="13">
        <v>3</v>
      </c>
      <c r="I41" s="13">
        <v>3</v>
      </c>
      <c r="J41" s="7">
        <v>2</v>
      </c>
      <c r="K41" s="256"/>
      <c r="L41" s="38">
        <v>22976</v>
      </c>
      <c r="M41" s="161">
        <v>22976</v>
      </c>
    </row>
    <row r="42" spans="1:13" ht="12.75">
      <c r="A42" s="13"/>
      <c r="B42" s="13"/>
      <c r="C42" s="13"/>
      <c r="D42" s="13"/>
      <c r="E42" s="7"/>
      <c r="F42" s="13"/>
      <c r="G42" s="13"/>
      <c r="H42" s="13">
        <v>3</v>
      </c>
      <c r="I42" s="13">
        <v>4</v>
      </c>
      <c r="J42" s="7">
        <v>1</v>
      </c>
      <c r="K42" s="256"/>
      <c r="L42" s="38">
        <v>156070</v>
      </c>
      <c r="M42" s="161">
        <v>156070</v>
      </c>
    </row>
    <row r="43" spans="1:20" ht="13.5" customHeight="1">
      <c r="A43" s="13"/>
      <c r="B43" s="13"/>
      <c r="C43" s="13"/>
      <c r="D43" s="13"/>
      <c r="E43" s="7"/>
      <c r="F43" s="13"/>
      <c r="G43" s="13"/>
      <c r="H43" s="13">
        <v>3</v>
      </c>
      <c r="I43" s="13">
        <v>4</v>
      </c>
      <c r="J43" s="7">
        <v>2</v>
      </c>
      <c r="K43" s="256"/>
      <c r="L43" s="38">
        <v>70731</v>
      </c>
      <c r="M43" s="161">
        <v>70731</v>
      </c>
      <c r="O43" s="5"/>
      <c r="P43" s="5"/>
      <c r="Q43" s="5"/>
      <c r="R43" s="10"/>
      <c r="S43" s="38"/>
      <c r="T43" s="38"/>
    </row>
    <row r="44" spans="1:20" ht="13.5" customHeight="1">
      <c r="A44" s="13"/>
      <c r="B44" s="13"/>
      <c r="C44" s="13"/>
      <c r="D44" s="13"/>
      <c r="E44" s="7"/>
      <c r="F44" s="13"/>
      <c r="G44" s="13"/>
      <c r="H44" s="13">
        <v>3</v>
      </c>
      <c r="I44" s="7">
        <v>5</v>
      </c>
      <c r="J44" s="7">
        <v>4</v>
      </c>
      <c r="K44" s="256"/>
      <c r="L44" s="38">
        <v>962</v>
      </c>
      <c r="M44" s="161">
        <v>962</v>
      </c>
      <c r="O44" s="5"/>
      <c r="P44" s="5"/>
      <c r="Q44" s="5"/>
      <c r="R44" s="10"/>
      <c r="S44" s="38"/>
      <c r="T44" s="38"/>
    </row>
    <row r="45" spans="1:20" ht="13.5" customHeight="1">
      <c r="A45" s="13"/>
      <c r="B45" s="13"/>
      <c r="C45" s="13"/>
      <c r="D45" s="13"/>
      <c r="E45" s="7"/>
      <c r="F45" s="13"/>
      <c r="G45" s="13"/>
      <c r="H45" s="13">
        <v>3</v>
      </c>
      <c r="I45" s="7">
        <v>5</v>
      </c>
      <c r="J45" s="7">
        <v>5</v>
      </c>
      <c r="K45" s="256"/>
      <c r="L45" s="38">
        <v>41915</v>
      </c>
      <c r="M45" s="161">
        <v>41915</v>
      </c>
      <c r="O45" s="5"/>
      <c r="P45" s="5"/>
      <c r="Q45" s="5"/>
      <c r="R45" s="10"/>
      <c r="S45" s="38"/>
      <c r="T45" s="38"/>
    </row>
    <row r="46" spans="1:20" ht="13.5" customHeight="1">
      <c r="A46" s="13"/>
      <c r="B46" s="13"/>
      <c r="C46" s="13"/>
      <c r="D46" s="13"/>
      <c r="E46" s="7"/>
      <c r="F46" s="13"/>
      <c r="G46" s="13"/>
      <c r="H46" s="192">
        <v>3</v>
      </c>
      <c r="I46" s="7">
        <v>6</v>
      </c>
      <c r="J46" s="7">
        <v>2</v>
      </c>
      <c r="K46" s="256"/>
      <c r="L46" s="247">
        <v>249255</v>
      </c>
      <c r="M46" s="244">
        <v>249255</v>
      </c>
      <c r="O46" s="5"/>
      <c r="P46" s="5"/>
      <c r="Q46" s="5"/>
      <c r="R46" s="10"/>
      <c r="S46" s="38"/>
      <c r="T46" s="38"/>
    </row>
    <row r="47" spans="1:20" ht="12.75">
      <c r="A47" s="13"/>
      <c r="B47" s="13"/>
      <c r="C47" s="13"/>
      <c r="D47" s="13"/>
      <c r="E47" s="7"/>
      <c r="F47" s="13"/>
      <c r="G47" s="13"/>
      <c r="H47" s="13">
        <v>3</v>
      </c>
      <c r="I47" s="13">
        <v>6</v>
      </c>
      <c r="J47" s="7">
        <v>3</v>
      </c>
      <c r="K47" s="256"/>
      <c r="L47" s="38">
        <v>83509</v>
      </c>
      <c r="M47" s="162">
        <v>83509</v>
      </c>
      <c r="N47" s="10"/>
      <c r="O47" s="5"/>
      <c r="P47" s="5"/>
      <c r="Q47" s="5"/>
      <c r="R47" s="10"/>
      <c r="S47" s="38"/>
      <c r="T47" s="38"/>
    </row>
    <row r="48" spans="1:13" ht="12.75">
      <c r="A48" s="13"/>
      <c r="B48" s="13"/>
      <c r="C48" s="13"/>
      <c r="D48" s="13"/>
      <c r="E48" s="7"/>
      <c r="F48" s="13"/>
      <c r="G48" s="13"/>
      <c r="H48" s="13">
        <v>3</v>
      </c>
      <c r="I48" s="13">
        <v>6</v>
      </c>
      <c r="J48" s="7">
        <v>5</v>
      </c>
      <c r="K48" s="256"/>
      <c r="L48" s="38">
        <v>61313</v>
      </c>
      <c r="M48" s="162">
        <v>61313</v>
      </c>
    </row>
    <row r="49" spans="1:13" ht="12.75">
      <c r="A49" s="13"/>
      <c r="B49" s="13"/>
      <c r="C49" s="13"/>
      <c r="D49" s="13"/>
      <c r="E49" s="7"/>
      <c r="F49" s="13"/>
      <c r="G49" s="13"/>
      <c r="H49" s="13">
        <v>3</v>
      </c>
      <c r="I49" s="13">
        <v>6</v>
      </c>
      <c r="J49" s="7">
        <v>6</v>
      </c>
      <c r="K49" s="256"/>
      <c r="L49" s="38">
        <v>22881</v>
      </c>
      <c r="M49" s="162">
        <v>22881</v>
      </c>
    </row>
    <row r="50" spans="1:13" ht="12.75">
      <c r="A50" s="13"/>
      <c r="B50" s="13"/>
      <c r="C50" s="13"/>
      <c r="D50" s="13"/>
      <c r="E50" s="7"/>
      <c r="F50" s="13"/>
      <c r="G50" s="13"/>
      <c r="H50" s="13">
        <v>3</v>
      </c>
      <c r="I50" s="13">
        <v>9</v>
      </c>
      <c r="J50" s="7">
        <v>1</v>
      </c>
      <c r="K50" s="256"/>
      <c r="L50" s="38">
        <v>147995</v>
      </c>
      <c r="M50" s="162">
        <v>147995</v>
      </c>
    </row>
    <row r="51" spans="1:13" ht="12.75">
      <c r="A51" s="13"/>
      <c r="B51" s="13"/>
      <c r="C51" s="13"/>
      <c r="D51" s="13"/>
      <c r="E51" s="7"/>
      <c r="F51" s="13"/>
      <c r="G51" s="13"/>
      <c r="H51" s="13">
        <v>3</v>
      </c>
      <c r="I51" s="13">
        <v>9</v>
      </c>
      <c r="J51" s="7">
        <v>2</v>
      </c>
      <c r="K51" s="256"/>
      <c r="L51" s="38">
        <v>63715</v>
      </c>
      <c r="M51" s="162">
        <v>63715</v>
      </c>
    </row>
    <row r="52" spans="1:13" ht="12.75">
      <c r="A52" s="13"/>
      <c r="B52" s="13"/>
      <c r="C52" s="13"/>
      <c r="D52" s="13"/>
      <c r="E52" s="7"/>
      <c r="F52" s="13"/>
      <c r="G52" s="13"/>
      <c r="H52" s="13">
        <v>3</v>
      </c>
      <c r="I52" s="13">
        <v>9</v>
      </c>
      <c r="J52" s="7">
        <v>5</v>
      </c>
      <c r="K52" s="256"/>
      <c r="L52" s="38">
        <v>1560</v>
      </c>
      <c r="M52" s="162">
        <v>1560</v>
      </c>
    </row>
    <row r="53" spans="1:14" ht="12.75">
      <c r="A53" s="13"/>
      <c r="B53" s="13"/>
      <c r="C53" s="13"/>
      <c r="D53" s="13"/>
      <c r="E53" s="7"/>
      <c r="F53" s="13"/>
      <c r="G53" s="13"/>
      <c r="H53" s="192">
        <v>3</v>
      </c>
      <c r="I53" s="7">
        <v>9</v>
      </c>
      <c r="J53" s="7">
        <v>6</v>
      </c>
      <c r="K53" s="256"/>
      <c r="L53" s="253">
        <v>121200</v>
      </c>
      <c r="M53" s="248">
        <v>121200</v>
      </c>
      <c r="N53" s="10"/>
    </row>
    <row r="54" spans="1:14" ht="12.75">
      <c r="A54" s="13"/>
      <c r="B54" s="13"/>
      <c r="C54" s="13"/>
      <c r="D54" s="13"/>
      <c r="E54" s="7"/>
      <c r="F54" s="13"/>
      <c r="G54" s="13"/>
      <c r="H54" s="192">
        <v>3</v>
      </c>
      <c r="I54" s="7">
        <v>9</v>
      </c>
      <c r="J54" s="7">
        <v>7</v>
      </c>
      <c r="K54" s="256"/>
      <c r="L54" s="41">
        <v>29615</v>
      </c>
      <c r="M54" s="245">
        <v>29615</v>
      </c>
      <c r="N54" s="10"/>
    </row>
    <row r="55" spans="1:14" ht="12.75">
      <c r="A55" s="13"/>
      <c r="B55" s="13"/>
      <c r="C55" s="13"/>
      <c r="D55" s="13"/>
      <c r="E55" s="7"/>
      <c r="F55" s="13"/>
      <c r="G55" s="13"/>
      <c r="H55" s="192">
        <v>3</v>
      </c>
      <c r="I55" s="7">
        <v>9</v>
      </c>
      <c r="J55" s="7">
        <v>9</v>
      </c>
      <c r="K55" s="256"/>
      <c r="L55" s="41">
        <v>102005</v>
      </c>
      <c r="M55" s="245">
        <v>102005</v>
      </c>
      <c r="N55" s="10"/>
    </row>
    <row r="56" spans="1:14" ht="12.75">
      <c r="A56" s="13"/>
      <c r="B56" s="13"/>
      <c r="C56" s="13"/>
      <c r="D56" s="13"/>
      <c r="E56" s="7"/>
      <c r="F56" s="13"/>
      <c r="G56" s="13"/>
      <c r="H56" s="192">
        <v>6</v>
      </c>
      <c r="I56" s="7">
        <v>1</v>
      </c>
      <c r="J56" s="7">
        <v>7</v>
      </c>
      <c r="K56" s="256"/>
      <c r="L56" s="41">
        <v>20000</v>
      </c>
      <c r="M56" s="245">
        <v>20000</v>
      </c>
      <c r="N56" s="10"/>
    </row>
    <row r="57" spans="1:13" ht="12.75" customHeight="1">
      <c r="A57" s="13"/>
      <c r="B57" s="13"/>
      <c r="C57" s="13"/>
      <c r="D57" s="13"/>
      <c r="E57" s="7"/>
      <c r="F57" s="13"/>
      <c r="G57" s="13"/>
      <c r="H57" s="13">
        <v>6</v>
      </c>
      <c r="I57" s="13">
        <v>1</v>
      </c>
      <c r="J57" s="7">
        <v>7</v>
      </c>
      <c r="K57" s="256"/>
      <c r="L57" s="38"/>
      <c r="M57" s="162"/>
    </row>
    <row r="58" spans="1:13" ht="12" customHeight="1" hidden="1">
      <c r="A58" s="13"/>
      <c r="B58" s="13"/>
      <c r="C58" s="13"/>
      <c r="D58" s="13"/>
      <c r="E58" s="7"/>
      <c r="F58" s="13"/>
      <c r="G58" s="13"/>
      <c r="H58" s="54"/>
      <c r="I58" s="13"/>
      <c r="J58" s="7"/>
      <c r="K58" s="256"/>
      <c r="L58" s="38"/>
      <c r="M58" s="162"/>
    </row>
    <row r="59" spans="1:13" ht="12" customHeight="1" hidden="1">
      <c r="A59" s="13"/>
      <c r="B59" s="13"/>
      <c r="C59" s="13"/>
      <c r="D59" s="13"/>
      <c r="E59" s="7"/>
      <c r="F59" s="13"/>
      <c r="G59" s="13"/>
      <c r="H59" s="54"/>
      <c r="I59" s="13"/>
      <c r="J59" s="7"/>
      <c r="K59" s="256"/>
      <c r="L59" s="38"/>
      <c r="M59" s="162"/>
    </row>
    <row r="60" spans="1:13" ht="12" customHeight="1" hidden="1">
      <c r="A60" s="13"/>
      <c r="B60" s="13"/>
      <c r="C60" s="13"/>
      <c r="D60" s="13"/>
      <c r="E60" s="7"/>
      <c r="F60" s="13"/>
      <c r="G60" s="13"/>
      <c r="H60" s="54"/>
      <c r="I60" s="13"/>
      <c r="J60" s="7"/>
      <c r="K60" s="256"/>
      <c r="L60" s="38"/>
      <c r="M60" s="162"/>
    </row>
    <row r="61" spans="1:14" ht="12" customHeight="1" hidden="1">
      <c r="A61" s="13"/>
      <c r="B61" s="13"/>
      <c r="C61" s="13"/>
      <c r="D61" s="13"/>
      <c r="E61" s="7"/>
      <c r="F61" s="13"/>
      <c r="G61" s="13"/>
      <c r="H61" s="54"/>
      <c r="I61" s="13"/>
      <c r="J61" s="7"/>
      <c r="K61" s="256"/>
      <c r="L61" s="38"/>
      <c r="M61" s="162"/>
      <c r="N61" s="55"/>
    </row>
    <row r="62" spans="1:13" ht="12" customHeight="1" hidden="1">
      <c r="A62" s="7"/>
      <c r="B62" s="7"/>
      <c r="C62" s="5"/>
      <c r="D62" s="5"/>
      <c r="E62" s="5"/>
      <c r="F62" s="13"/>
      <c r="G62" s="13"/>
      <c r="H62" s="54"/>
      <c r="I62" s="13"/>
      <c r="J62" s="7"/>
      <c r="K62" s="256"/>
      <c r="L62" s="38"/>
      <c r="M62" s="162"/>
    </row>
    <row r="63" spans="1:13" ht="12" customHeight="1" hidden="1">
      <c r="A63" s="7"/>
      <c r="B63" s="7"/>
      <c r="C63" s="5"/>
      <c r="D63" s="5"/>
      <c r="E63" s="5"/>
      <c r="F63" s="13"/>
      <c r="G63" s="13"/>
      <c r="H63" s="54"/>
      <c r="I63" s="13"/>
      <c r="J63" s="7"/>
      <c r="K63" s="256"/>
      <c r="L63" s="38"/>
      <c r="M63" s="162"/>
    </row>
    <row r="64" spans="1:13" ht="12" customHeight="1" hidden="1">
      <c r="A64" s="7"/>
      <c r="B64" s="7"/>
      <c r="C64" s="5"/>
      <c r="D64" s="5"/>
      <c r="E64" s="5"/>
      <c r="F64" s="13"/>
      <c r="G64" s="13"/>
      <c r="H64" s="54"/>
      <c r="I64" s="13"/>
      <c r="J64" s="7"/>
      <c r="K64" s="256"/>
      <c r="L64" s="38"/>
      <c r="M64" s="162"/>
    </row>
    <row r="65" spans="1:13" ht="12" customHeight="1" hidden="1">
      <c r="A65" s="7"/>
      <c r="B65" s="7"/>
      <c r="C65" s="5"/>
      <c r="D65" s="5"/>
      <c r="E65" s="5"/>
      <c r="F65" s="13"/>
      <c r="G65" s="13"/>
      <c r="H65" s="54"/>
      <c r="I65" s="13"/>
      <c r="J65" s="7"/>
      <c r="K65" s="256"/>
      <c r="L65" s="38"/>
      <c r="M65" s="162"/>
    </row>
    <row r="66" spans="1:13" ht="12" customHeight="1" hidden="1">
      <c r="A66" s="7"/>
      <c r="B66" s="7"/>
      <c r="C66" s="5"/>
      <c r="D66" s="5"/>
      <c r="E66" s="5"/>
      <c r="F66" s="13"/>
      <c r="G66" s="13"/>
      <c r="H66" s="54"/>
      <c r="I66" s="13"/>
      <c r="J66" s="7"/>
      <c r="K66" s="256"/>
      <c r="L66" s="38"/>
      <c r="M66" s="162"/>
    </row>
    <row r="67" spans="1:13" ht="12" customHeight="1" hidden="1">
      <c r="A67" s="7"/>
      <c r="B67" s="7"/>
      <c r="C67" s="5"/>
      <c r="D67" s="5"/>
      <c r="E67" s="5"/>
      <c r="F67" s="13"/>
      <c r="G67" s="13"/>
      <c r="H67" s="54"/>
      <c r="I67" s="13"/>
      <c r="J67" s="7"/>
      <c r="K67" s="256"/>
      <c r="L67" s="38"/>
      <c r="M67" s="162"/>
    </row>
    <row r="68" spans="1:13" ht="12" customHeight="1" hidden="1">
      <c r="A68" s="7"/>
      <c r="B68" s="7"/>
      <c r="C68" s="5"/>
      <c r="D68" s="5"/>
      <c r="E68" s="5"/>
      <c r="F68" s="13"/>
      <c r="G68" s="13"/>
      <c r="H68" s="193"/>
      <c r="I68" s="192"/>
      <c r="J68" s="252"/>
      <c r="K68" s="256"/>
      <c r="L68" s="247"/>
      <c r="M68" s="245"/>
    </row>
    <row r="69" spans="1:13" ht="12" customHeight="1" hidden="1">
      <c r="A69" s="7"/>
      <c r="B69" s="7"/>
      <c r="C69" s="5"/>
      <c r="D69" s="5"/>
      <c r="E69" s="5"/>
      <c r="F69" s="13"/>
      <c r="G69" s="13"/>
      <c r="H69" s="193"/>
      <c r="I69" s="192"/>
      <c r="J69" s="252"/>
      <c r="K69" s="256"/>
      <c r="L69" s="247"/>
      <c r="M69" s="245"/>
    </row>
    <row r="70" spans="1:13" ht="12" customHeight="1" hidden="1">
      <c r="A70" s="7"/>
      <c r="B70" s="7"/>
      <c r="C70" s="5"/>
      <c r="D70" s="5"/>
      <c r="E70" s="5"/>
      <c r="F70" s="13"/>
      <c r="G70" s="13"/>
      <c r="H70" s="54"/>
      <c r="I70" s="13"/>
      <c r="J70" s="7"/>
      <c r="K70" s="256"/>
      <c r="L70" s="38"/>
      <c r="M70" s="162"/>
    </row>
    <row r="71" spans="1:13" ht="12" customHeight="1" hidden="1">
      <c r="A71" s="7"/>
      <c r="B71" s="7"/>
      <c r="C71" s="5"/>
      <c r="D71" s="5"/>
      <c r="E71" s="5"/>
      <c r="F71" s="13"/>
      <c r="G71" s="13"/>
      <c r="H71" s="54"/>
      <c r="I71" s="13"/>
      <c r="J71" s="7"/>
      <c r="K71" s="256"/>
      <c r="L71" s="38"/>
      <c r="M71" s="162"/>
    </row>
    <row r="72" spans="1:13" ht="12" customHeight="1" hidden="1">
      <c r="A72" s="7"/>
      <c r="B72" s="7"/>
      <c r="C72" s="5"/>
      <c r="D72" s="5"/>
      <c r="E72" s="5"/>
      <c r="F72" s="13"/>
      <c r="G72" s="13"/>
      <c r="H72" s="54"/>
      <c r="I72" s="13"/>
      <c r="J72" s="7"/>
      <c r="K72" s="256"/>
      <c r="L72" s="38"/>
      <c r="M72" s="162"/>
    </row>
    <row r="73" spans="1:13" ht="12" customHeight="1" hidden="1">
      <c r="A73" s="7"/>
      <c r="B73" s="7"/>
      <c r="C73" s="5"/>
      <c r="D73" s="5"/>
      <c r="E73" s="5"/>
      <c r="F73" s="13"/>
      <c r="G73" s="13"/>
      <c r="H73" s="54"/>
      <c r="I73" s="13"/>
      <c r="J73" s="7"/>
      <c r="K73" s="256"/>
      <c r="L73" s="38"/>
      <c r="M73" s="162"/>
    </row>
    <row r="74" spans="1:13" ht="12" customHeight="1" hidden="1">
      <c r="A74" s="7"/>
      <c r="B74" s="7"/>
      <c r="C74" s="5"/>
      <c r="D74" s="5"/>
      <c r="E74" s="5"/>
      <c r="F74" s="13"/>
      <c r="G74" s="13"/>
      <c r="H74" s="54"/>
      <c r="I74" s="13"/>
      <c r="J74" s="7"/>
      <c r="K74" s="256"/>
      <c r="L74" s="38"/>
      <c r="M74" s="162"/>
    </row>
    <row r="75" spans="1:13" ht="12" customHeight="1" hidden="1">
      <c r="A75" s="7"/>
      <c r="B75" s="7"/>
      <c r="C75" s="5"/>
      <c r="D75" s="5"/>
      <c r="E75" s="5"/>
      <c r="F75" s="13"/>
      <c r="G75" s="13"/>
      <c r="H75" s="54"/>
      <c r="I75" s="13"/>
      <c r="J75" s="7"/>
      <c r="K75" s="256"/>
      <c r="L75" s="38"/>
      <c r="M75" s="162"/>
    </row>
    <row r="76" spans="1:13" ht="1.5" customHeight="1">
      <c r="A76" s="7"/>
      <c r="B76" s="7"/>
      <c r="C76" s="5"/>
      <c r="D76" s="5"/>
      <c r="E76" s="5"/>
      <c r="F76" s="5"/>
      <c r="G76" s="54"/>
      <c r="H76" s="54"/>
      <c r="I76" s="13"/>
      <c r="J76" s="7"/>
      <c r="K76" s="256"/>
      <c r="L76" s="38"/>
      <c r="M76" s="162"/>
    </row>
    <row r="77" spans="1:15" ht="12.75">
      <c r="A77" s="7"/>
      <c r="B77" s="271" t="s">
        <v>81</v>
      </c>
      <c r="C77" s="272"/>
      <c r="D77" s="272"/>
      <c r="E77" s="272"/>
      <c r="F77" s="272"/>
      <c r="G77" s="273"/>
      <c r="H77" s="54">
        <v>7</v>
      </c>
      <c r="I77" s="13">
        <v>4</v>
      </c>
      <c r="J77" s="7">
        <v>1</v>
      </c>
      <c r="K77" s="256"/>
      <c r="L77" s="112">
        <v>0</v>
      </c>
      <c r="M77" s="246"/>
      <c r="O77" s="38"/>
    </row>
    <row r="78" spans="1:13" ht="13.5" thickBot="1">
      <c r="A78" s="7"/>
      <c r="B78" s="271" t="s">
        <v>109</v>
      </c>
      <c r="C78" s="272"/>
      <c r="D78" s="272"/>
      <c r="E78" s="272"/>
      <c r="F78" s="272"/>
      <c r="G78" s="273"/>
      <c r="H78" s="54">
        <v>8</v>
      </c>
      <c r="I78" s="13">
        <v>7</v>
      </c>
      <c r="J78" s="7">
        <v>1</v>
      </c>
      <c r="K78" s="257"/>
      <c r="L78" s="112">
        <v>717020</v>
      </c>
      <c r="M78" s="249">
        <v>1321301</v>
      </c>
    </row>
    <row r="79" spans="1:13" ht="12.75" customHeight="1" thickBot="1">
      <c r="A79" s="16"/>
      <c r="B79" s="17"/>
      <c r="C79" s="17"/>
      <c r="D79" s="17"/>
      <c r="E79" s="17"/>
      <c r="F79" s="18" t="s">
        <v>104</v>
      </c>
      <c r="G79" s="17"/>
      <c r="H79" s="18"/>
      <c r="I79" s="18"/>
      <c r="J79" s="18"/>
      <c r="K79" s="254" t="s">
        <v>98</v>
      </c>
      <c r="L79" s="131">
        <f>SUM(L13:L78)</f>
        <v>6660360</v>
      </c>
      <c r="M79" s="131">
        <f>SUM(M13:M78)</f>
        <v>6670860</v>
      </c>
    </row>
    <row r="80" spans="1:13" ht="12.75" customHeight="1">
      <c r="A80" s="5"/>
      <c r="B80" s="5"/>
      <c r="C80" s="5"/>
      <c r="D80" s="5"/>
      <c r="E80" s="5"/>
      <c r="F80" s="20"/>
      <c r="G80" s="5"/>
      <c r="H80" s="20"/>
      <c r="I80" s="20"/>
      <c r="J80" s="20"/>
      <c r="K80" s="21"/>
      <c r="L80" s="112"/>
      <c r="M80" s="250"/>
    </row>
    <row r="81" spans="1:14" ht="12.75" customHeight="1">
      <c r="A81" s="5"/>
      <c r="B81" s="5"/>
      <c r="C81" s="5"/>
      <c r="D81" s="5"/>
      <c r="E81" s="5"/>
      <c r="F81" s="20"/>
      <c r="G81" s="5"/>
      <c r="H81" s="20"/>
      <c r="I81" s="20"/>
      <c r="J81" s="20"/>
      <c r="K81" s="21"/>
      <c r="L81" s="112"/>
      <c r="M81" s="112"/>
      <c r="N81" s="10"/>
    </row>
    <row r="82" spans="1:14" ht="12.75" customHeight="1">
      <c r="A82" s="5"/>
      <c r="B82" s="5"/>
      <c r="C82" s="5"/>
      <c r="D82" s="5"/>
      <c r="E82" s="5"/>
      <c r="F82" s="20"/>
      <c r="G82" s="5"/>
      <c r="H82" s="20"/>
      <c r="I82" s="20"/>
      <c r="J82" s="20"/>
      <c r="K82" s="21"/>
      <c r="L82" s="112"/>
      <c r="M82" s="112"/>
      <c r="N82" s="10"/>
    </row>
    <row r="83" spans="1:14" ht="12.75" customHeight="1">
      <c r="A83" s="5"/>
      <c r="B83" s="5"/>
      <c r="C83" s="5"/>
      <c r="D83" s="5"/>
      <c r="E83" s="5"/>
      <c r="F83" s="20"/>
      <c r="G83" s="5"/>
      <c r="H83" s="20"/>
      <c r="I83" s="20"/>
      <c r="J83" s="20"/>
      <c r="K83" s="21"/>
      <c r="L83" s="112"/>
      <c r="M83" s="112"/>
      <c r="N83" s="10"/>
    </row>
    <row r="84" spans="1:14" ht="12.75" customHeight="1">
      <c r="A84" s="5"/>
      <c r="B84" s="5"/>
      <c r="C84" s="5"/>
      <c r="D84" s="5"/>
      <c r="E84" s="5"/>
      <c r="F84" s="20"/>
      <c r="G84" s="5"/>
      <c r="H84" s="20"/>
      <c r="I84" s="20"/>
      <c r="J84" s="20"/>
      <c r="K84" s="21"/>
      <c r="L84" s="112"/>
      <c r="M84" s="112"/>
      <c r="N84" s="10"/>
    </row>
    <row r="85" spans="1:14" ht="12.75" customHeight="1">
      <c r="A85" s="5"/>
      <c r="B85" s="5"/>
      <c r="C85" s="5"/>
      <c r="D85" s="5"/>
      <c r="E85" s="5"/>
      <c r="F85" s="20"/>
      <c r="G85" s="5"/>
      <c r="H85" s="20"/>
      <c r="I85" s="20"/>
      <c r="J85" s="20"/>
      <c r="K85" s="21"/>
      <c r="L85" s="112"/>
      <c r="M85" s="112"/>
      <c r="N85" s="10"/>
    </row>
    <row r="86" spans="1:14" ht="12.75" customHeight="1">
      <c r="A86" s="5"/>
      <c r="B86" s="5"/>
      <c r="C86" s="5"/>
      <c r="D86" s="5"/>
      <c r="E86" s="5"/>
      <c r="F86" s="20"/>
      <c r="G86" s="5"/>
      <c r="H86" s="20"/>
      <c r="I86" s="20"/>
      <c r="J86" s="20"/>
      <c r="K86" s="21"/>
      <c r="L86" s="112"/>
      <c r="M86" s="112"/>
      <c r="N86" s="10"/>
    </row>
    <row r="87" spans="1:14" ht="12.75" customHeight="1">
      <c r="A87" s="5"/>
      <c r="B87" s="5"/>
      <c r="C87" s="5"/>
      <c r="D87" s="5"/>
      <c r="E87" s="5"/>
      <c r="F87" s="20"/>
      <c r="G87" s="5"/>
      <c r="H87" s="20"/>
      <c r="I87" s="20"/>
      <c r="J87" s="20"/>
      <c r="K87" s="21"/>
      <c r="L87" s="112"/>
      <c r="M87" s="112"/>
      <c r="N87" s="10"/>
    </row>
    <row r="88" spans="1:14" ht="12.75" customHeight="1">
      <c r="A88" s="5"/>
      <c r="B88" s="5"/>
      <c r="C88" s="5"/>
      <c r="D88" s="5"/>
      <c r="E88" s="5"/>
      <c r="F88" s="20"/>
      <c r="G88" s="5"/>
      <c r="H88" s="20"/>
      <c r="I88" s="20"/>
      <c r="J88" s="20"/>
      <c r="K88" s="21"/>
      <c r="L88" s="112"/>
      <c r="M88" s="112"/>
      <c r="N88" s="10"/>
    </row>
    <row r="89" spans="1:14" ht="12.75" customHeight="1" thickBot="1">
      <c r="A89" s="5"/>
      <c r="B89" s="5"/>
      <c r="C89" s="5"/>
      <c r="D89" s="5"/>
      <c r="E89" s="5"/>
      <c r="F89" s="20"/>
      <c r="G89" s="5"/>
      <c r="H89" s="20"/>
      <c r="I89" s="20"/>
      <c r="J89" s="20"/>
      <c r="K89" s="21"/>
      <c r="L89" s="112"/>
      <c r="M89" s="112"/>
      <c r="N89" s="10"/>
    </row>
    <row r="90" spans="1:13" ht="13.5" thickBot="1">
      <c r="A90" s="5"/>
      <c r="B90" s="5"/>
      <c r="C90" s="5"/>
      <c r="D90" s="5"/>
      <c r="E90" s="5"/>
      <c r="F90" s="5"/>
      <c r="G90" s="5"/>
      <c r="H90" s="268" t="s">
        <v>25</v>
      </c>
      <c r="I90" s="269"/>
      <c r="J90" s="269"/>
      <c r="K90" s="144" t="s">
        <v>117</v>
      </c>
      <c r="L90" s="9" t="s">
        <v>29</v>
      </c>
      <c r="M90" s="127" t="s">
        <v>30</v>
      </c>
    </row>
    <row r="91" spans="1:13" ht="12.75">
      <c r="A91" s="2" t="s">
        <v>19</v>
      </c>
      <c r="B91" s="2" t="s">
        <v>20</v>
      </c>
      <c r="C91" s="2" t="s">
        <v>47</v>
      </c>
      <c r="D91" s="2" t="s">
        <v>21</v>
      </c>
      <c r="E91" s="2" t="s">
        <v>22</v>
      </c>
      <c r="F91" s="2" t="s">
        <v>23</v>
      </c>
      <c r="G91" s="2" t="s">
        <v>24</v>
      </c>
      <c r="H91" s="2" t="s">
        <v>26</v>
      </c>
      <c r="I91" s="2" t="s">
        <v>27</v>
      </c>
      <c r="J91" s="12" t="s">
        <v>33</v>
      </c>
      <c r="K91" s="157">
        <v>3</v>
      </c>
      <c r="L91" s="146">
        <v>4</v>
      </c>
      <c r="M91" s="154">
        <v>5</v>
      </c>
    </row>
    <row r="92" spans="1:13" ht="13.5" thickBot="1">
      <c r="A92" s="4"/>
      <c r="B92" s="4" t="s">
        <v>19</v>
      </c>
      <c r="C92" s="4"/>
      <c r="D92" s="4"/>
      <c r="E92" s="4"/>
      <c r="F92" s="4"/>
      <c r="G92" s="4"/>
      <c r="H92" s="4"/>
      <c r="I92" s="4"/>
      <c r="J92" s="4" t="s">
        <v>27</v>
      </c>
      <c r="K92" s="158"/>
      <c r="L92" s="239"/>
      <c r="M92" s="155"/>
    </row>
    <row r="93" spans="1:13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240"/>
      <c r="M93" s="160"/>
    </row>
    <row r="94" spans="1:13" s="10" customFormat="1" ht="12.75">
      <c r="A94" s="7" t="s">
        <v>49</v>
      </c>
      <c r="B94" s="7"/>
      <c r="C94" s="7"/>
      <c r="D94" s="7" t="s">
        <v>99</v>
      </c>
      <c r="E94" s="7"/>
      <c r="F94" s="7">
        <v>222</v>
      </c>
      <c r="G94" s="7">
        <v>9992</v>
      </c>
      <c r="H94" s="7">
        <v>1</v>
      </c>
      <c r="I94" s="7">
        <v>1</v>
      </c>
      <c r="J94" s="7">
        <v>1</v>
      </c>
      <c r="K94" s="7"/>
      <c r="L94" s="241">
        <v>212000</v>
      </c>
      <c r="M94" s="162">
        <v>212000</v>
      </c>
    </row>
    <row r="95" spans="1:13" s="10" customFormat="1" ht="12.75">
      <c r="A95" s="7"/>
      <c r="B95" s="7"/>
      <c r="C95" s="7"/>
      <c r="D95" s="7"/>
      <c r="E95" s="7"/>
      <c r="F95" s="7"/>
      <c r="G95" s="7"/>
      <c r="H95" s="7">
        <v>1</v>
      </c>
      <c r="I95" s="7">
        <v>2</v>
      </c>
      <c r="J95" s="7">
        <v>2</v>
      </c>
      <c r="K95" s="7"/>
      <c r="L95" s="241">
        <v>28073</v>
      </c>
      <c r="M95" s="162">
        <v>28073</v>
      </c>
    </row>
    <row r="96" spans="1:13" s="10" customFormat="1" ht="12.75">
      <c r="A96" s="7"/>
      <c r="B96" s="7"/>
      <c r="C96" s="7"/>
      <c r="D96" s="7"/>
      <c r="E96" s="7"/>
      <c r="F96" s="7"/>
      <c r="G96" s="7"/>
      <c r="H96" s="7">
        <v>1</v>
      </c>
      <c r="I96" s="7">
        <v>3</v>
      </c>
      <c r="J96" s="7">
        <v>3</v>
      </c>
      <c r="K96" s="7"/>
      <c r="L96" s="241">
        <v>410950</v>
      </c>
      <c r="M96" s="162">
        <v>405000</v>
      </c>
    </row>
    <row r="97" spans="1:13" s="10" customFormat="1" ht="12.75">
      <c r="A97" s="7"/>
      <c r="B97" s="7"/>
      <c r="C97" s="7"/>
      <c r="D97" s="7"/>
      <c r="E97" s="7"/>
      <c r="F97" s="7"/>
      <c r="G97" s="7"/>
      <c r="H97" s="7">
        <v>1</v>
      </c>
      <c r="I97" s="7">
        <v>5</v>
      </c>
      <c r="J97" s="7">
        <v>2</v>
      </c>
      <c r="K97" s="7"/>
      <c r="L97" s="241">
        <v>140000</v>
      </c>
      <c r="M97" s="162">
        <v>140000</v>
      </c>
    </row>
    <row r="98" spans="1:13" s="10" customFormat="1" ht="12.75">
      <c r="A98" s="7"/>
      <c r="B98" s="7"/>
      <c r="C98" s="7"/>
      <c r="D98" s="7"/>
      <c r="E98" s="7"/>
      <c r="F98" s="7"/>
      <c r="G98" s="7"/>
      <c r="H98" s="7">
        <v>1</v>
      </c>
      <c r="I98" s="7">
        <v>8</v>
      </c>
      <c r="J98" s="7">
        <v>1</v>
      </c>
      <c r="K98" s="7"/>
      <c r="L98" s="241">
        <v>212000</v>
      </c>
      <c r="M98" s="162">
        <v>212000</v>
      </c>
    </row>
    <row r="99" spans="1:13" s="10" customFormat="1" ht="12.75">
      <c r="A99" s="7"/>
      <c r="B99" s="7"/>
      <c r="C99" s="7"/>
      <c r="D99" s="7"/>
      <c r="E99" s="7"/>
      <c r="F99" s="7"/>
      <c r="G99" s="7"/>
      <c r="H99" s="7">
        <v>1</v>
      </c>
      <c r="I99" s="7">
        <v>9</v>
      </c>
      <c r="J99" s="7">
        <v>1</v>
      </c>
      <c r="K99" s="7"/>
      <c r="L99" s="241">
        <v>15031</v>
      </c>
      <c r="M99" s="162">
        <v>15031</v>
      </c>
    </row>
    <row r="100" spans="1:13" s="10" customFormat="1" ht="12" customHeight="1">
      <c r="A100" s="7"/>
      <c r="B100" s="7"/>
      <c r="C100" s="7"/>
      <c r="D100" s="7"/>
      <c r="E100" s="7"/>
      <c r="F100" s="7"/>
      <c r="G100" s="7"/>
      <c r="H100" s="7">
        <v>1</v>
      </c>
      <c r="I100" s="7">
        <v>9</v>
      </c>
      <c r="J100" s="7">
        <v>2</v>
      </c>
      <c r="K100" s="7"/>
      <c r="L100" s="241">
        <v>15052</v>
      </c>
      <c r="M100" s="162">
        <v>15052</v>
      </c>
    </row>
    <row r="101" spans="1:13" ht="12.75">
      <c r="A101" s="13"/>
      <c r="B101" s="13"/>
      <c r="C101" s="13"/>
      <c r="D101" s="13"/>
      <c r="E101" s="13"/>
      <c r="F101" s="13"/>
      <c r="G101" s="13"/>
      <c r="H101" s="13">
        <v>1</v>
      </c>
      <c r="I101" s="13">
        <v>9</v>
      </c>
      <c r="J101" s="13">
        <v>3</v>
      </c>
      <c r="K101" s="7"/>
      <c r="L101" s="241">
        <v>2686</v>
      </c>
      <c r="M101" s="162">
        <v>2686</v>
      </c>
    </row>
    <row r="102" spans="1:13" ht="12.75">
      <c r="A102" s="13"/>
      <c r="B102" s="13"/>
      <c r="C102" s="13"/>
      <c r="D102" s="13"/>
      <c r="E102" s="13"/>
      <c r="F102" s="13"/>
      <c r="G102" s="13"/>
      <c r="H102" s="13">
        <v>2</v>
      </c>
      <c r="I102" s="13">
        <v>4</v>
      </c>
      <c r="J102" s="13">
        <v>1</v>
      </c>
      <c r="K102" s="7"/>
      <c r="L102" s="241">
        <v>2700</v>
      </c>
      <c r="M102" s="162">
        <v>2700</v>
      </c>
    </row>
    <row r="103" spans="1:13" ht="12.75">
      <c r="A103" s="13"/>
      <c r="B103" s="13"/>
      <c r="C103" s="13"/>
      <c r="D103" s="13"/>
      <c r="E103" s="13"/>
      <c r="F103" s="13"/>
      <c r="G103" s="13"/>
      <c r="H103" s="13">
        <v>2</v>
      </c>
      <c r="I103" s="13">
        <v>5</v>
      </c>
      <c r="J103" s="13">
        <v>5</v>
      </c>
      <c r="K103" s="7"/>
      <c r="L103" s="241">
        <v>2178</v>
      </c>
      <c r="M103" s="162">
        <v>2178</v>
      </c>
    </row>
    <row r="104" spans="1:13" ht="12.75">
      <c r="A104" s="13"/>
      <c r="B104" s="13"/>
      <c r="C104" s="13"/>
      <c r="D104" s="13"/>
      <c r="E104" s="13"/>
      <c r="F104" s="13"/>
      <c r="G104" s="13"/>
      <c r="H104" s="13">
        <v>2</v>
      </c>
      <c r="I104" s="13">
        <v>9</v>
      </c>
      <c r="J104" s="13">
        <v>9</v>
      </c>
      <c r="K104" s="7"/>
      <c r="L104" s="241">
        <v>6956</v>
      </c>
      <c r="M104" s="162">
        <v>6956</v>
      </c>
    </row>
    <row r="105" spans="1:13" ht="12.75">
      <c r="A105" s="13"/>
      <c r="B105" s="13"/>
      <c r="C105" s="13"/>
      <c r="D105" s="13"/>
      <c r="E105" s="13"/>
      <c r="F105" s="13"/>
      <c r="G105" s="13" t="s">
        <v>48</v>
      </c>
      <c r="H105" s="13">
        <v>3</v>
      </c>
      <c r="I105" s="13">
        <v>1</v>
      </c>
      <c r="J105" s="13">
        <v>2</v>
      </c>
      <c r="K105" s="7"/>
      <c r="L105" s="241">
        <v>20463</v>
      </c>
      <c r="M105" s="162">
        <v>20463</v>
      </c>
    </row>
    <row r="106" spans="1:14" ht="12.75">
      <c r="A106" s="13"/>
      <c r="B106" s="13"/>
      <c r="C106" s="13"/>
      <c r="D106" s="13"/>
      <c r="E106" s="13"/>
      <c r="F106" s="13"/>
      <c r="G106" s="13"/>
      <c r="H106" s="13">
        <v>3</v>
      </c>
      <c r="I106" s="13">
        <v>1</v>
      </c>
      <c r="J106" s="13">
        <v>3</v>
      </c>
      <c r="K106" s="7"/>
      <c r="L106" s="241">
        <v>17400</v>
      </c>
      <c r="M106" s="162">
        <v>17400</v>
      </c>
      <c r="N106" s="189"/>
    </row>
    <row r="107" spans="1:13" ht="12.75">
      <c r="A107" s="13"/>
      <c r="B107" s="13"/>
      <c r="C107" s="13"/>
      <c r="D107" s="13"/>
      <c r="E107" s="13"/>
      <c r="F107" s="13"/>
      <c r="G107" s="13"/>
      <c r="H107" s="13">
        <v>3</v>
      </c>
      <c r="I107" s="13">
        <v>2</v>
      </c>
      <c r="J107" s="13">
        <v>1</v>
      </c>
      <c r="K107" s="7"/>
      <c r="L107" s="241">
        <v>16905</v>
      </c>
      <c r="M107" s="162">
        <v>16905</v>
      </c>
    </row>
    <row r="108" spans="1:13" ht="12.75">
      <c r="A108" s="13"/>
      <c r="B108" s="13"/>
      <c r="C108" s="13"/>
      <c r="D108" s="13"/>
      <c r="E108" s="13"/>
      <c r="F108" s="13"/>
      <c r="G108" s="13"/>
      <c r="H108" s="13">
        <v>3</v>
      </c>
      <c r="I108" s="13">
        <v>4</v>
      </c>
      <c r="J108" s="13">
        <v>2</v>
      </c>
      <c r="K108" s="7"/>
      <c r="L108" s="241">
        <v>8810</v>
      </c>
      <c r="M108" s="162">
        <v>8810</v>
      </c>
    </row>
    <row r="109" spans="1:13" ht="12.75">
      <c r="A109" s="13"/>
      <c r="B109" s="13"/>
      <c r="C109" s="13"/>
      <c r="D109" s="13"/>
      <c r="E109" s="13"/>
      <c r="F109" s="13"/>
      <c r="G109" s="13"/>
      <c r="H109" s="13">
        <v>3</v>
      </c>
      <c r="I109" s="13">
        <v>4</v>
      </c>
      <c r="J109" s="13">
        <v>3</v>
      </c>
      <c r="K109" s="7"/>
      <c r="L109" s="241">
        <v>12750</v>
      </c>
      <c r="M109" s="162">
        <v>12750</v>
      </c>
    </row>
    <row r="110" spans="1:13" ht="12.75">
      <c r="A110" s="13"/>
      <c r="B110" s="13"/>
      <c r="C110" s="13"/>
      <c r="D110" s="13"/>
      <c r="E110" s="13"/>
      <c r="F110" s="13"/>
      <c r="G110" s="13"/>
      <c r="H110" s="13">
        <v>3</v>
      </c>
      <c r="I110" s="13">
        <v>5</v>
      </c>
      <c r="J110" s="13">
        <v>5</v>
      </c>
      <c r="K110" s="7"/>
      <c r="L110" s="241">
        <v>11941</v>
      </c>
      <c r="M110" s="162">
        <v>11941</v>
      </c>
    </row>
    <row r="111" spans="1:13" ht="12.75">
      <c r="A111" s="13"/>
      <c r="B111" s="13"/>
      <c r="C111" s="13"/>
      <c r="D111" s="13"/>
      <c r="E111" s="13"/>
      <c r="F111" s="13"/>
      <c r="G111" s="13"/>
      <c r="H111" s="13">
        <v>3</v>
      </c>
      <c r="I111" s="13">
        <v>6</v>
      </c>
      <c r="J111" s="13">
        <v>2</v>
      </c>
      <c r="K111" s="7"/>
      <c r="L111" s="241">
        <v>10634</v>
      </c>
      <c r="M111" s="162">
        <v>10634</v>
      </c>
    </row>
    <row r="112" spans="1:13" ht="12.75">
      <c r="A112" s="13"/>
      <c r="B112" s="13"/>
      <c r="C112" s="13"/>
      <c r="D112" s="13"/>
      <c r="E112" s="13"/>
      <c r="F112" s="13"/>
      <c r="G112" s="13"/>
      <c r="H112" s="13">
        <v>3</v>
      </c>
      <c r="I112" s="13">
        <v>6</v>
      </c>
      <c r="J112" s="13">
        <v>3</v>
      </c>
      <c r="K112" s="7"/>
      <c r="L112" s="241">
        <v>2160</v>
      </c>
      <c r="M112" s="162">
        <v>2160</v>
      </c>
    </row>
    <row r="113" spans="1:13" ht="12.75">
      <c r="A113" s="13"/>
      <c r="B113" s="13"/>
      <c r="C113" s="13"/>
      <c r="D113" s="13"/>
      <c r="E113" s="13"/>
      <c r="F113" s="13"/>
      <c r="G113" s="13"/>
      <c r="H113" s="13">
        <v>3</v>
      </c>
      <c r="I113" s="13">
        <v>6</v>
      </c>
      <c r="J113" s="13">
        <v>5</v>
      </c>
      <c r="K113" s="7"/>
      <c r="L113" s="241">
        <v>35205</v>
      </c>
      <c r="M113" s="162">
        <v>35205</v>
      </c>
    </row>
    <row r="114" spans="1:13" ht="12.75">
      <c r="A114" s="13"/>
      <c r="B114" s="13"/>
      <c r="C114" s="13"/>
      <c r="D114" s="13"/>
      <c r="E114" s="13"/>
      <c r="F114" s="13"/>
      <c r="G114" s="13"/>
      <c r="H114" s="13">
        <v>3</v>
      </c>
      <c r="I114" s="13">
        <v>9</v>
      </c>
      <c r="J114" s="13">
        <v>3</v>
      </c>
      <c r="K114" s="7"/>
      <c r="L114" s="241">
        <v>38651</v>
      </c>
      <c r="M114" s="162">
        <v>38651</v>
      </c>
    </row>
    <row r="115" spans="1:13" ht="12.75">
      <c r="A115" s="13"/>
      <c r="B115" s="13"/>
      <c r="C115" s="13"/>
      <c r="D115" s="13"/>
      <c r="E115" s="13"/>
      <c r="F115" s="13"/>
      <c r="G115" s="13"/>
      <c r="H115" s="13">
        <v>3</v>
      </c>
      <c r="I115" s="13">
        <v>6</v>
      </c>
      <c r="J115" s="13">
        <v>2</v>
      </c>
      <c r="K115" s="7"/>
      <c r="L115" s="241"/>
      <c r="M115" s="162"/>
    </row>
    <row r="116" spans="1:13" ht="12.75">
      <c r="A116" s="13"/>
      <c r="B116" s="13"/>
      <c r="C116" s="13"/>
      <c r="D116" s="13"/>
      <c r="E116" s="13"/>
      <c r="F116" s="13"/>
      <c r="G116" s="13"/>
      <c r="H116" s="13">
        <v>3</v>
      </c>
      <c r="I116" s="13">
        <v>6</v>
      </c>
      <c r="J116" s="13">
        <v>5</v>
      </c>
      <c r="K116" s="7"/>
      <c r="L116" s="241"/>
      <c r="M116" s="162"/>
    </row>
    <row r="117" spans="1:13" ht="12.75">
      <c r="A117" s="13"/>
      <c r="B117" s="13"/>
      <c r="C117" s="13"/>
      <c r="D117" s="13"/>
      <c r="E117" s="13"/>
      <c r="F117" s="13"/>
      <c r="G117" s="13"/>
      <c r="H117" s="13">
        <v>3</v>
      </c>
      <c r="I117" s="13">
        <v>6</v>
      </c>
      <c r="J117" s="13">
        <v>1</v>
      </c>
      <c r="K117" s="7"/>
      <c r="L117" s="241"/>
      <c r="M117" s="162"/>
    </row>
    <row r="118" spans="1:15" ht="12.75">
      <c r="A118" s="13"/>
      <c r="B118" s="13"/>
      <c r="C118" s="13"/>
      <c r="D118" s="13"/>
      <c r="E118" s="13"/>
      <c r="F118" s="13"/>
      <c r="G118" s="13"/>
      <c r="H118" s="13">
        <v>3</v>
      </c>
      <c r="I118" s="13">
        <v>6</v>
      </c>
      <c r="J118" s="13">
        <v>2</v>
      </c>
      <c r="K118" s="7"/>
      <c r="L118" s="241"/>
      <c r="M118" s="162"/>
      <c r="N118" s="189"/>
      <c r="O118" s="10"/>
    </row>
    <row r="119" spans="1:15" ht="12.75">
      <c r="A119" s="13"/>
      <c r="B119" s="13"/>
      <c r="C119" s="13"/>
      <c r="D119" s="13"/>
      <c r="E119" s="13"/>
      <c r="F119" s="13"/>
      <c r="G119" s="13"/>
      <c r="H119" s="13">
        <v>3</v>
      </c>
      <c r="I119" s="13">
        <v>6</v>
      </c>
      <c r="J119" s="13">
        <v>3</v>
      </c>
      <c r="K119" s="7"/>
      <c r="L119" s="241"/>
      <c r="M119" s="162"/>
      <c r="N119" s="189"/>
      <c r="O119" s="10"/>
    </row>
    <row r="120" spans="1:13" ht="12.75">
      <c r="A120" s="13"/>
      <c r="B120" s="13"/>
      <c r="C120" s="13"/>
      <c r="D120" s="13"/>
      <c r="E120" s="13"/>
      <c r="F120" s="13"/>
      <c r="G120" s="13" t="s">
        <v>48</v>
      </c>
      <c r="H120" s="13">
        <v>3</v>
      </c>
      <c r="I120" s="13">
        <v>6</v>
      </c>
      <c r="J120" s="13">
        <v>5</v>
      </c>
      <c r="K120" s="15"/>
      <c r="L120" s="242"/>
      <c r="M120" s="162"/>
    </row>
    <row r="121" spans="1:13" ht="12.75">
      <c r="A121" s="13"/>
      <c r="B121" s="13"/>
      <c r="C121" s="13"/>
      <c r="D121" s="13"/>
      <c r="E121" s="13"/>
      <c r="F121" s="13"/>
      <c r="G121" s="13"/>
      <c r="H121" s="13">
        <v>3</v>
      </c>
      <c r="I121" s="13">
        <v>6</v>
      </c>
      <c r="J121" s="13">
        <v>6</v>
      </c>
      <c r="K121" s="15"/>
      <c r="L121" s="242"/>
      <c r="M121" s="162"/>
    </row>
    <row r="122" spans="1:13" ht="12.75">
      <c r="A122" s="13"/>
      <c r="B122" s="13"/>
      <c r="C122" s="13"/>
      <c r="D122" s="13"/>
      <c r="E122" s="13"/>
      <c r="F122" s="13"/>
      <c r="G122" s="13"/>
      <c r="H122" s="13">
        <v>3</v>
      </c>
      <c r="I122" s="13">
        <v>9</v>
      </c>
      <c r="J122" s="13">
        <v>2</v>
      </c>
      <c r="K122" s="15"/>
      <c r="L122" s="242"/>
      <c r="M122" s="162"/>
    </row>
    <row r="123" spans="1:13" ht="12.75">
      <c r="A123" s="13"/>
      <c r="B123" s="13"/>
      <c r="C123" s="13"/>
      <c r="D123" s="13"/>
      <c r="E123" s="13"/>
      <c r="F123" s="13"/>
      <c r="G123" s="13"/>
      <c r="H123" s="13">
        <v>6</v>
      </c>
      <c r="I123" s="13">
        <v>1</v>
      </c>
      <c r="J123" s="13">
        <v>1</v>
      </c>
      <c r="K123" s="15"/>
      <c r="L123" s="242"/>
      <c r="M123" s="162"/>
    </row>
    <row r="124" spans="1:13" ht="12.75">
      <c r="A124" s="13"/>
      <c r="B124" s="13"/>
      <c r="C124" s="13"/>
      <c r="D124" s="13"/>
      <c r="E124" s="13"/>
      <c r="F124" s="13"/>
      <c r="G124" s="13"/>
      <c r="H124" s="13">
        <v>6</v>
      </c>
      <c r="I124" s="13">
        <v>1</v>
      </c>
      <c r="J124" s="13">
        <v>7</v>
      </c>
      <c r="K124" s="15"/>
      <c r="L124" s="242"/>
      <c r="M124" s="162"/>
    </row>
    <row r="125" spans="1:13" ht="12.75">
      <c r="A125" s="13"/>
      <c r="B125" s="13"/>
      <c r="C125" s="13"/>
      <c r="D125" s="13"/>
      <c r="E125" s="13"/>
      <c r="F125" s="13"/>
      <c r="G125" s="13"/>
      <c r="H125" s="13">
        <v>3</v>
      </c>
      <c r="I125" s="13">
        <v>9</v>
      </c>
      <c r="J125" s="13">
        <v>1</v>
      </c>
      <c r="K125" s="7"/>
      <c r="L125" s="241"/>
      <c r="M125" s="162"/>
    </row>
    <row r="126" spans="1:13" ht="12.75">
      <c r="A126" s="13"/>
      <c r="B126" s="13"/>
      <c r="C126" s="13"/>
      <c r="D126" s="13"/>
      <c r="E126" s="13"/>
      <c r="F126" s="13"/>
      <c r="G126" s="13"/>
      <c r="H126" s="13">
        <v>6</v>
      </c>
      <c r="I126" s="13">
        <v>1</v>
      </c>
      <c r="J126" s="13">
        <v>7</v>
      </c>
      <c r="K126" s="7"/>
      <c r="L126" s="241"/>
      <c r="M126" s="162"/>
    </row>
    <row r="127" spans="1:13" ht="12.75" hidden="1">
      <c r="A127" s="13"/>
      <c r="B127" s="13"/>
      <c r="C127" s="13"/>
      <c r="D127" s="13"/>
      <c r="E127" s="13"/>
      <c r="F127" s="13"/>
      <c r="G127" s="13" t="s">
        <v>48</v>
      </c>
      <c r="H127" s="13"/>
      <c r="I127" s="13"/>
      <c r="J127" s="13"/>
      <c r="K127" s="7"/>
      <c r="L127" s="241"/>
      <c r="M127" s="162"/>
    </row>
    <row r="128" spans="1:13" ht="12.75" hidden="1">
      <c r="A128" s="13"/>
      <c r="B128" s="13"/>
      <c r="C128" s="13"/>
      <c r="D128" s="13"/>
      <c r="E128" s="19"/>
      <c r="F128" s="13"/>
      <c r="G128" s="13"/>
      <c r="H128" s="13"/>
      <c r="I128" s="13"/>
      <c r="J128" s="13"/>
      <c r="K128" s="7"/>
      <c r="L128" s="241"/>
      <c r="M128" s="162"/>
    </row>
    <row r="129" spans="1:13" ht="12.75" hidden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7"/>
      <c r="L129" s="241"/>
      <c r="M129" s="162"/>
    </row>
    <row r="130" spans="1:13" ht="12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7"/>
      <c r="L130" s="241"/>
      <c r="M130" s="162"/>
    </row>
    <row r="131" spans="1:13" ht="12.7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7"/>
      <c r="L131" s="241"/>
      <c r="M131" s="162"/>
    </row>
    <row r="132" spans="1:13" ht="13.5" thickBo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7"/>
      <c r="L132" s="241"/>
      <c r="M132" s="238"/>
    </row>
    <row r="133" spans="1:13" ht="13.5" thickBot="1">
      <c r="A133" s="144"/>
      <c r="B133" s="9"/>
      <c r="C133" s="9"/>
      <c r="D133" s="9"/>
      <c r="E133" s="182" t="s">
        <v>105</v>
      </c>
      <c r="F133" s="9"/>
      <c r="G133" s="182"/>
      <c r="H133" s="182"/>
      <c r="I133" s="182"/>
      <c r="J133" s="9"/>
      <c r="K133" s="183"/>
      <c r="L133" s="163">
        <f>SUM(L94:L132)</f>
        <v>1222545</v>
      </c>
      <c r="M133" s="128">
        <f>SUM(M94:M132)</f>
        <v>1216595</v>
      </c>
    </row>
    <row r="134" spans="1:13" ht="12.75">
      <c r="A134" s="5"/>
      <c r="B134" s="5"/>
      <c r="C134" s="5"/>
      <c r="D134" s="5"/>
      <c r="E134" s="20"/>
      <c r="F134" s="5"/>
      <c r="G134" s="20"/>
      <c r="H134" s="20"/>
      <c r="I134" s="20"/>
      <c r="J134" s="5"/>
      <c r="K134" s="21"/>
      <c r="L134" s="126"/>
      <c r="M134" s="126"/>
    </row>
    <row r="135" spans="1:13" ht="12.75" hidden="1">
      <c r="A135" s="5"/>
      <c r="B135" s="5"/>
      <c r="C135" s="5"/>
      <c r="D135" s="5"/>
      <c r="E135" s="20"/>
      <c r="F135" s="5"/>
      <c r="G135" s="20"/>
      <c r="H135" s="20"/>
      <c r="I135" s="20"/>
      <c r="J135" s="5"/>
      <c r="K135" s="21"/>
      <c r="L135" s="126"/>
      <c r="M135" s="126"/>
    </row>
    <row r="136" spans="1:13" ht="12.75" hidden="1">
      <c r="A136" s="5"/>
      <c r="B136" s="5"/>
      <c r="C136" s="5"/>
      <c r="D136" s="5"/>
      <c r="E136" s="20"/>
      <c r="F136" s="5"/>
      <c r="G136" s="20"/>
      <c r="H136" s="20"/>
      <c r="I136" s="20"/>
      <c r="J136" s="5"/>
      <c r="K136" s="21"/>
      <c r="L136" s="126"/>
      <c r="M136" s="126"/>
    </row>
    <row r="137" spans="1:13" ht="12.75">
      <c r="A137" s="5"/>
      <c r="B137" s="5"/>
      <c r="C137" s="5"/>
      <c r="D137" s="5"/>
      <c r="E137" s="20"/>
      <c r="F137" s="5"/>
      <c r="G137" s="20"/>
      <c r="H137" s="20"/>
      <c r="I137" s="20"/>
      <c r="J137" s="5"/>
      <c r="K137" s="21"/>
      <c r="L137" s="126"/>
      <c r="M137" s="126"/>
    </row>
    <row r="138" spans="1:13" ht="12.75">
      <c r="A138" s="5"/>
      <c r="B138" s="5"/>
      <c r="C138" s="5"/>
      <c r="D138" s="5"/>
      <c r="E138" s="20"/>
      <c r="F138" s="5"/>
      <c r="G138" s="20"/>
      <c r="H138" s="20"/>
      <c r="I138" s="20"/>
      <c r="J138" s="5"/>
      <c r="K138" s="21"/>
      <c r="L138" s="126"/>
      <c r="M138" s="126"/>
    </row>
    <row r="139" spans="1:13" ht="12.75">
      <c r="A139" s="5"/>
      <c r="B139" s="5"/>
      <c r="C139" s="5"/>
      <c r="D139" s="5"/>
      <c r="E139" s="20"/>
      <c r="F139" s="5"/>
      <c r="G139" s="20"/>
      <c r="H139" s="20"/>
      <c r="I139" s="20"/>
      <c r="J139" s="5"/>
      <c r="K139" s="21"/>
      <c r="L139" s="126"/>
      <c r="M139" s="126"/>
    </row>
    <row r="140" spans="1:13" ht="12.75">
      <c r="A140" s="5"/>
      <c r="B140" s="5"/>
      <c r="C140" s="5"/>
      <c r="D140" s="5"/>
      <c r="E140" s="20"/>
      <c r="F140" s="5"/>
      <c r="G140" s="20"/>
      <c r="H140" s="20"/>
      <c r="I140" s="20"/>
      <c r="J140" s="5"/>
      <c r="K140" s="21"/>
      <c r="L140" s="126"/>
      <c r="M140" s="126"/>
    </row>
    <row r="141" spans="1:13" ht="12.75">
      <c r="A141" s="5"/>
      <c r="B141" s="5"/>
      <c r="C141" s="5"/>
      <c r="D141" s="5"/>
      <c r="E141" s="20"/>
      <c r="F141" s="5"/>
      <c r="G141" s="20"/>
      <c r="H141" s="20"/>
      <c r="I141" s="20"/>
      <c r="J141" s="5"/>
      <c r="K141" s="21"/>
      <c r="L141" s="126"/>
      <c r="M141" s="126"/>
    </row>
    <row r="142" spans="1:13" ht="12.75">
      <c r="A142" s="5"/>
      <c r="B142" s="5"/>
      <c r="C142" s="5"/>
      <c r="D142" s="5"/>
      <c r="E142" s="20"/>
      <c r="F142" s="5"/>
      <c r="G142" s="20"/>
      <c r="H142" s="20"/>
      <c r="I142" s="20"/>
      <c r="J142" s="5"/>
      <c r="K142" s="21"/>
      <c r="L142" s="126"/>
      <c r="M142" s="126"/>
    </row>
    <row r="143" spans="1:13" ht="12.75">
      <c r="A143" s="5"/>
      <c r="B143" s="5"/>
      <c r="C143" s="5"/>
      <c r="D143" s="5"/>
      <c r="E143" s="20"/>
      <c r="F143" s="5"/>
      <c r="G143" s="20"/>
      <c r="H143" s="20"/>
      <c r="I143" s="20"/>
      <c r="J143" s="5"/>
      <c r="K143" s="21"/>
      <c r="L143" s="126"/>
      <c r="M143" s="126"/>
    </row>
    <row r="144" spans="1:13" ht="12.75">
      <c r="A144" s="5"/>
      <c r="B144" s="5"/>
      <c r="C144" s="5"/>
      <c r="D144" s="5"/>
      <c r="E144" s="20"/>
      <c r="F144" s="5"/>
      <c r="G144" s="20"/>
      <c r="H144" s="20"/>
      <c r="I144" s="20"/>
      <c r="J144" s="5"/>
      <c r="K144" s="21"/>
      <c r="L144" s="126"/>
      <c r="M144" s="126"/>
    </row>
    <row r="145" spans="1:13" ht="12.75">
      <c r="A145" s="5"/>
      <c r="B145" s="5"/>
      <c r="C145" s="5"/>
      <c r="D145" s="5"/>
      <c r="E145" s="20"/>
      <c r="F145" s="5"/>
      <c r="G145" s="20"/>
      <c r="H145" s="20"/>
      <c r="I145" s="20"/>
      <c r="J145" s="5"/>
      <c r="K145" s="21"/>
      <c r="L145" s="126"/>
      <c r="M145" s="126"/>
    </row>
    <row r="146" spans="1:13" ht="12.75">
      <c r="A146" s="5"/>
      <c r="B146" s="5"/>
      <c r="C146" s="5"/>
      <c r="D146" s="5"/>
      <c r="E146" s="20"/>
      <c r="F146" s="5"/>
      <c r="G146" s="20"/>
      <c r="H146" s="20"/>
      <c r="I146" s="20"/>
      <c r="J146" s="5"/>
      <c r="K146" s="21"/>
      <c r="L146" s="126"/>
      <c r="M146" s="126"/>
    </row>
    <row r="147" spans="1:13" ht="12.75">
      <c r="A147" s="5"/>
      <c r="B147" s="5"/>
      <c r="C147" s="5"/>
      <c r="D147" s="5"/>
      <c r="E147" s="20"/>
      <c r="F147" s="5"/>
      <c r="G147" s="20"/>
      <c r="H147" s="20"/>
      <c r="I147" s="20"/>
      <c r="J147" s="5"/>
      <c r="K147" s="21"/>
      <c r="L147" s="126"/>
      <c r="M147" s="126"/>
    </row>
    <row r="148" spans="1:13" ht="12.75">
      <c r="A148" s="5"/>
      <c r="B148" s="5"/>
      <c r="C148" s="5"/>
      <c r="D148" s="5"/>
      <c r="E148" s="20"/>
      <c r="F148" s="5"/>
      <c r="G148" s="20"/>
      <c r="H148" s="20"/>
      <c r="I148" s="20"/>
      <c r="J148" s="5"/>
      <c r="K148" s="21"/>
      <c r="L148" s="126"/>
      <c r="M148" s="126"/>
    </row>
    <row r="149" spans="1:13" ht="12.75">
      <c r="A149" s="5"/>
      <c r="B149" s="5"/>
      <c r="C149" s="5"/>
      <c r="D149" s="5"/>
      <c r="E149" s="20"/>
      <c r="F149" s="5"/>
      <c r="G149" s="20"/>
      <c r="H149" s="20"/>
      <c r="I149" s="20"/>
      <c r="J149" s="5"/>
      <c r="K149" s="21"/>
      <c r="L149" s="126"/>
      <c r="M149" s="126"/>
    </row>
    <row r="150" spans="1:13" ht="12.75">
      <c r="A150" s="5"/>
      <c r="B150" s="5"/>
      <c r="C150" s="5"/>
      <c r="D150" s="5"/>
      <c r="E150" s="20"/>
      <c r="F150" s="5"/>
      <c r="G150" s="20"/>
      <c r="H150" s="20"/>
      <c r="I150" s="20"/>
      <c r="J150" s="5"/>
      <c r="K150" s="21"/>
      <c r="L150" s="126"/>
      <c r="M150" s="126"/>
    </row>
    <row r="151" spans="1:13" ht="12.75">
      <c r="A151" s="5"/>
      <c r="B151" s="5"/>
      <c r="C151" s="5"/>
      <c r="D151" s="5"/>
      <c r="E151" s="20"/>
      <c r="F151" s="5"/>
      <c r="G151" s="20"/>
      <c r="H151" s="20"/>
      <c r="I151" s="20"/>
      <c r="J151" s="5"/>
      <c r="K151" s="21"/>
      <c r="L151" s="126"/>
      <c r="M151" s="126"/>
    </row>
    <row r="152" spans="1:13" ht="12.75">
      <c r="A152" s="5"/>
      <c r="B152" s="5"/>
      <c r="C152" s="5"/>
      <c r="D152" s="5"/>
      <c r="E152" s="20"/>
      <c r="F152" s="5"/>
      <c r="G152" s="20"/>
      <c r="H152" s="20"/>
      <c r="I152" s="20"/>
      <c r="J152" s="5"/>
      <c r="K152" s="21"/>
      <c r="L152" s="126"/>
      <c r="M152" s="126"/>
    </row>
    <row r="153" spans="1:13" ht="12.75">
      <c r="A153" s="5"/>
      <c r="B153" s="5"/>
      <c r="C153" s="5"/>
      <c r="D153" s="5"/>
      <c r="E153" s="20"/>
      <c r="F153" s="5"/>
      <c r="G153" s="20"/>
      <c r="H153" s="20"/>
      <c r="I153" s="20"/>
      <c r="J153" s="5"/>
      <c r="K153" s="21"/>
      <c r="L153" s="126"/>
      <c r="M153" s="126"/>
    </row>
    <row r="154" spans="1:13" ht="12.75">
      <c r="A154" s="5"/>
      <c r="B154" s="5"/>
      <c r="C154" s="5"/>
      <c r="D154" s="5"/>
      <c r="E154" s="20"/>
      <c r="F154" s="5"/>
      <c r="G154" s="20"/>
      <c r="H154" s="20"/>
      <c r="I154" s="20"/>
      <c r="J154" s="5"/>
      <c r="K154" s="21"/>
      <c r="L154" s="126"/>
      <c r="M154" s="126"/>
    </row>
    <row r="155" spans="1:13" ht="12.75">
      <c r="A155" s="5"/>
      <c r="B155" s="5"/>
      <c r="C155" s="5"/>
      <c r="D155" s="5"/>
      <c r="E155" s="20"/>
      <c r="F155" s="5"/>
      <c r="G155" s="20"/>
      <c r="H155" s="20"/>
      <c r="I155" s="20"/>
      <c r="J155" s="5"/>
      <c r="K155" s="21"/>
      <c r="L155" s="126"/>
      <c r="M155" s="126"/>
    </row>
    <row r="156" spans="1:13" ht="12.75">
      <c r="A156" s="5"/>
      <c r="B156" s="5"/>
      <c r="C156" s="5"/>
      <c r="D156" s="5"/>
      <c r="E156" s="20"/>
      <c r="F156" s="5"/>
      <c r="G156" s="20"/>
      <c r="H156" s="20"/>
      <c r="I156" s="20"/>
      <c r="J156" s="5"/>
      <c r="K156" s="21"/>
      <c r="L156" s="126"/>
      <c r="M156" s="126"/>
    </row>
    <row r="157" spans="1:13" ht="12.75">
      <c r="A157" s="5"/>
      <c r="B157" s="5"/>
      <c r="C157" s="5"/>
      <c r="D157" s="5"/>
      <c r="E157" s="20"/>
      <c r="F157" s="5"/>
      <c r="G157" s="20"/>
      <c r="H157" s="20"/>
      <c r="I157" s="20"/>
      <c r="J157" s="5"/>
      <c r="K157" s="21"/>
      <c r="L157" s="126"/>
      <c r="M157" s="126"/>
    </row>
    <row r="158" spans="1:13" ht="12.75">
      <c r="A158" s="5"/>
      <c r="B158" s="5"/>
      <c r="C158" s="5"/>
      <c r="D158" s="5"/>
      <c r="E158" s="20"/>
      <c r="F158" s="5"/>
      <c r="G158" s="20"/>
      <c r="H158" s="20"/>
      <c r="I158" s="20"/>
      <c r="J158" s="5"/>
      <c r="K158" s="21"/>
      <c r="L158" s="126"/>
      <c r="M158" s="126"/>
    </row>
    <row r="159" spans="1:13" ht="12.75">
      <c r="A159" s="5"/>
      <c r="B159" s="5"/>
      <c r="C159" s="5"/>
      <c r="D159" s="5"/>
      <c r="E159" s="20"/>
      <c r="F159" s="5"/>
      <c r="G159" s="20"/>
      <c r="H159" s="20"/>
      <c r="I159" s="20"/>
      <c r="J159" s="5"/>
      <c r="K159" s="21"/>
      <c r="L159" s="126"/>
      <c r="M159" s="126"/>
    </row>
    <row r="160" spans="1:13" ht="13.5" thickBot="1">
      <c r="A160" s="5"/>
      <c r="B160" s="5"/>
      <c r="C160" s="5"/>
      <c r="D160" s="5"/>
      <c r="E160" s="20"/>
      <c r="F160" s="5"/>
      <c r="G160" s="20"/>
      <c r="H160" s="20"/>
      <c r="I160" s="20"/>
      <c r="J160" s="5"/>
      <c r="K160" s="21"/>
      <c r="L160" s="126"/>
      <c r="M160" s="126"/>
    </row>
    <row r="161" spans="1:13" ht="13.5" thickBot="1">
      <c r="A161" s="5"/>
      <c r="B161" s="5"/>
      <c r="C161" s="5"/>
      <c r="D161" s="5"/>
      <c r="E161" s="5"/>
      <c r="F161" s="5"/>
      <c r="G161" s="5"/>
      <c r="H161" s="268" t="s">
        <v>25</v>
      </c>
      <c r="I161" s="269"/>
      <c r="J161" s="269"/>
      <c r="K161" s="9" t="s">
        <v>28</v>
      </c>
      <c r="L161" s="9" t="s">
        <v>29</v>
      </c>
      <c r="M161" s="127" t="s">
        <v>30</v>
      </c>
    </row>
    <row r="162" spans="1:13" ht="12.75">
      <c r="A162" s="1" t="s">
        <v>19</v>
      </c>
      <c r="B162" s="2" t="s">
        <v>20</v>
      </c>
      <c r="C162" s="2" t="s">
        <v>47</v>
      </c>
      <c r="D162" s="2" t="s">
        <v>21</v>
      </c>
      <c r="E162" s="2" t="s">
        <v>22</v>
      </c>
      <c r="F162" s="2" t="s">
        <v>23</v>
      </c>
      <c r="G162" s="156" t="s">
        <v>24</v>
      </c>
      <c r="H162" s="54" t="s">
        <v>26</v>
      </c>
      <c r="I162" s="13" t="s">
        <v>27</v>
      </c>
      <c r="J162" s="204" t="s">
        <v>33</v>
      </c>
      <c r="K162" s="13">
        <v>3</v>
      </c>
      <c r="L162" s="7">
        <v>4</v>
      </c>
      <c r="M162" s="153">
        <v>5</v>
      </c>
    </row>
    <row r="163" spans="1:13" ht="13.5" thickBot="1">
      <c r="A163" s="3"/>
      <c r="B163" s="4" t="s">
        <v>19</v>
      </c>
      <c r="C163" s="4"/>
      <c r="D163" s="4"/>
      <c r="E163" s="4"/>
      <c r="F163" s="4"/>
      <c r="G163" s="206"/>
      <c r="H163" s="54"/>
      <c r="I163" s="13"/>
      <c r="J163" s="13" t="s">
        <v>27</v>
      </c>
      <c r="K163" s="13"/>
      <c r="L163" s="7"/>
      <c r="M163" s="154"/>
    </row>
    <row r="164" spans="1:13" ht="12.75">
      <c r="A164" s="7" t="s">
        <v>49</v>
      </c>
      <c r="B164" s="13"/>
      <c r="C164" s="7"/>
      <c r="D164" s="167" t="s">
        <v>50</v>
      </c>
      <c r="E164" s="13"/>
      <c r="F164" s="5">
        <v>222</v>
      </c>
      <c r="G164" s="13">
        <v>9992</v>
      </c>
      <c r="H164" s="13">
        <v>1</v>
      </c>
      <c r="I164" s="5">
        <v>1</v>
      </c>
      <c r="J164" s="13">
        <v>1</v>
      </c>
      <c r="K164" s="5"/>
      <c r="L164" s="61">
        <v>94000</v>
      </c>
      <c r="M164" s="162">
        <v>94000</v>
      </c>
    </row>
    <row r="165" spans="1:13" ht="12.75">
      <c r="A165" s="7"/>
      <c r="B165" s="13"/>
      <c r="C165" s="7"/>
      <c r="D165" s="167"/>
      <c r="E165" s="13"/>
      <c r="F165" s="5"/>
      <c r="G165" s="13"/>
      <c r="H165" s="13">
        <v>1</v>
      </c>
      <c r="I165" s="5">
        <v>2</v>
      </c>
      <c r="J165" s="13">
        <v>1</v>
      </c>
      <c r="K165" s="5"/>
      <c r="L165" s="61">
        <v>25000</v>
      </c>
      <c r="M165" s="162">
        <v>25000</v>
      </c>
    </row>
    <row r="166" spans="1:13" ht="12.75">
      <c r="A166" s="7"/>
      <c r="B166" s="13"/>
      <c r="C166" s="7"/>
      <c r="D166" s="167"/>
      <c r="E166" s="13"/>
      <c r="F166" s="5"/>
      <c r="G166" s="13"/>
      <c r="H166" s="13">
        <v>1</v>
      </c>
      <c r="I166" s="5">
        <v>3</v>
      </c>
      <c r="J166" s="13">
        <v>3</v>
      </c>
      <c r="K166" s="5"/>
      <c r="L166" s="61">
        <v>176000</v>
      </c>
      <c r="M166" s="162">
        <v>174000</v>
      </c>
    </row>
    <row r="167" spans="1:13" ht="12.75">
      <c r="A167" s="7"/>
      <c r="B167" s="13"/>
      <c r="C167" s="7"/>
      <c r="D167" s="167"/>
      <c r="E167" s="13"/>
      <c r="F167" s="5"/>
      <c r="G167" s="13"/>
      <c r="H167" s="13">
        <v>1</v>
      </c>
      <c r="I167" s="5">
        <v>5</v>
      </c>
      <c r="J167" s="13">
        <v>2</v>
      </c>
      <c r="K167" s="5"/>
      <c r="L167" s="61">
        <v>140000</v>
      </c>
      <c r="M167" s="162">
        <v>140000</v>
      </c>
    </row>
    <row r="168" spans="1:13" ht="12.75">
      <c r="A168" s="7"/>
      <c r="B168" s="13"/>
      <c r="C168" s="7"/>
      <c r="D168" s="167"/>
      <c r="E168" s="13"/>
      <c r="F168" s="5"/>
      <c r="G168" s="13"/>
      <c r="H168" s="13">
        <v>1</v>
      </c>
      <c r="I168" s="5">
        <v>8</v>
      </c>
      <c r="J168" s="13">
        <v>1</v>
      </c>
      <c r="K168" s="5"/>
      <c r="L168" s="61">
        <v>90250</v>
      </c>
      <c r="M168" s="162">
        <v>90250</v>
      </c>
    </row>
    <row r="169" spans="1:13" ht="12.75">
      <c r="A169" s="7"/>
      <c r="B169" s="13"/>
      <c r="C169" s="7"/>
      <c r="D169" s="167"/>
      <c r="E169" s="13"/>
      <c r="F169" s="5"/>
      <c r="G169" s="13"/>
      <c r="H169" s="13">
        <v>1</v>
      </c>
      <c r="I169" s="5">
        <v>9</v>
      </c>
      <c r="J169" s="13">
        <v>1</v>
      </c>
      <c r="K169" s="5"/>
      <c r="L169" s="61">
        <v>6665</v>
      </c>
      <c r="M169" s="162">
        <v>6665</v>
      </c>
    </row>
    <row r="170" spans="1:13" ht="12.75">
      <c r="A170" s="7"/>
      <c r="B170" s="13"/>
      <c r="C170" s="7"/>
      <c r="D170" s="167"/>
      <c r="E170" s="13"/>
      <c r="F170" s="5"/>
      <c r="G170" s="13"/>
      <c r="H170" s="13">
        <v>1</v>
      </c>
      <c r="I170" s="5">
        <v>9</v>
      </c>
      <c r="J170" s="13">
        <v>2</v>
      </c>
      <c r="K170" s="5"/>
      <c r="L170" s="61">
        <v>6674</v>
      </c>
      <c r="M170" s="162">
        <v>6674</v>
      </c>
    </row>
    <row r="171" spans="1:13" ht="12.75">
      <c r="A171" s="7"/>
      <c r="B171" s="13"/>
      <c r="C171" s="7"/>
      <c r="D171" s="167"/>
      <c r="E171" s="13"/>
      <c r="F171" s="5"/>
      <c r="G171" s="13"/>
      <c r="H171" s="13">
        <v>1</v>
      </c>
      <c r="I171" s="5">
        <v>9</v>
      </c>
      <c r="J171" s="13">
        <v>3</v>
      </c>
      <c r="K171" s="5"/>
      <c r="L171" s="61">
        <v>1152</v>
      </c>
      <c r="M171" s="162">
        <v>1152</v>
      </c>
    </row>
    <row r="172" spans="1:13" ht="12.75">
      <c r="A172" s="7"/>
      <c r="B172" s="13"/>
      <c r="C172" s="7"/>
      <c r="D172" s="167"/>
      <c r="E172" s="13"/>
      <c r="F172" s="5"/>
      <c r="G172" s="13"/>
      <c r="H172" s="13">
        <v>3</v>
      </c>
      <c r="I172" s="5">
        <v>1</v>
      </c>
      <c r="J172" s="13">
        <v>2</v>
      </c>
      <c r="K172" s="5"/>
      <c r="L172" s="61">
        <v>18530</v>
      </c>
      <c r="M172" s="162">
        <v>18530</v>
      </c>
    </row>
    <row r="173" spans="1:13" ht="12.75">
      <c r="A173" s="7"/>
      <c r="B173" s="13"/>
      <c r="C173" s="7"/>
      <c r="D173" s="167"/>
      <c r="E173" s="13"/>
      <c r="F173" s="5"/>
      <c r="G173" s="13"/>
      <c r="H173" s="13">
        <v>3</v>
      </c>
      <c r="I173" s="5">
        <v>9</v>
      </c>
      <c r="J173" s="13">
        <v>3</v>
      </c>
      <c r="K173" s="5"/>
      <c r="L173" s="61">
        <v>123297</v>
      </c>
      <c r="M173" s="162">
        <v>123297</v>
      </c>
    </row>
    <row r="174" spans="1:13" ht="12.75">
      <c r="A174" s="7"/>
      <c r="B174" s="13"/>
      <c r="C174" s="7"/>
      <c r="D174" s="167"/>
      <c r="E174" s="13"/>
      <c r="F174" s="5"/>
      <c r="G174" s="13"/>
      <c r="H174" s="13">
        <v>3</v>
      </c>
      <c r="I174" s="5">
        <v>9</v>
      </c>
      <c r="J174" s="13">
        <v>9</v>
      </c>
      <c r="K174" s="5"/>
      <c r="L174" s="61">
        <v>199645</v>
      </c>
      <c r="M174" s="162">
        <v>199645</v>
      </c>
    </row>
    <row r="175" spans="1:13" ht="12.75">
      <c r="A175" s="7"/>
      <c r="B175" s="13"/>
      <c r="C175" s="7"/>
      <c r="D175" s="167"/>
      <c r="E175" s="13"/>
      <c r="F175" s="5"/>
      <c r="G175" s="13" t="s">
        <v>48</v>
      </c>
      <c r="H175" s="13">
        <v>2</v>
      </c>
      <c r="I175" s="5">
        <v>8</v>
      </c>
      <c r="J175" s="13">
        <v>2</v>
      </c>
      <c r="K175" s="54"/>
      <c r="L175" s="61"/>
      <c r="M175" s="162"/>
    </row>
    <row r="176" spans="1:13" ht="12.75">
      <c r="A176" s="7"/>
      <c r="B176" s="13"/>
      <c r="C176" s="7"/>
      <c r="D176" s="167"/>
      <c r="E176" s="13"/>
      <c r="F176" s="5"/>
      <c r="G176" s="13"/>
      <c r="H176" s="13">
        <v>3</v>
      </c>
      <c r="I176" s="5">
        <v>4</v>
      </c>
      <c r="J176" s="13">
        <v>2</v>
      </c>
      <c r="K176" s="54"/>
      <c r="L176" s="61"/>
      <c r="M176" s="162"/>
    </row>
    <row r="177" spans="1:13" ht="12.75">
      <c r="A177" s="7"/>
      <c r="B177" s="13"/>
      <c r="C177" s="7"/>
      <c r="D177" s="167"/>
      <c r="E177" s="13"/>
      <c r="F177" s="5"/>
      <c r="G177" s="13"/>
      <c r="H177" s="13"/>
      <c r="I177" s="5"/>
      <c r="J177" s="13"/>
      <c r="K177" s="54"/>
      <c r="L177" s="28"/>
      <c r="M177" s="162"/>
    </row>
    <row r="178" spans="1:14" ht="12.75">
      <c r="A178" s="7"/>
      <c r="B178" s="13"/>
      <c r="C178" s="7"/>
      <c r="D178" s="167"/>
      <c r="E178" s="13"/>
      <c r="F178" s="5"/>
      <c r="G178" s="13"/>
      <c r="H178" s="13"/>
      <c r="I178" s="5"/>
      <c r="J178" s="13"/>
      <c r="K178" s="54"/>
      <c r="L178" s="28"/>
      <c r="M178" s="162"/>
      <c r="N178" s="189"/>
    </row>
    <row r="179" spans="1:13" ht="12.75">
      <c r="A179" s="7"/>
      <c r="B179" s="13"/>
      <c r="C179" s="7"/>
      <c r="D179" s="167"/>
      <c r="E179" s="13"/>
      <c r="F179" s="5"/>
      <c r="G179" s="13"/>
      <c r="H179" s="13"/>
      <c r="I179" s="5"/>
      <c r="J179" s="13"/>
      <c r="K179" s="54"/>
      <c r="L179" s="28">
        <v>0</v>
      </c>
      <c r="M179" s="162">
        <v>0</v>
      </c>
    </row>
    <row r="180" spans="1:13" ht="13.5" thickBot="1">
      <c r="A180" s="7"/>
      <c r="B180" s="31"/>
      <c r="C180" s="176"/>
      <c r="D180" s="178"/>
      <c r="E180" s="31"/>
      <c r="F180" s="5"/>
      <c r="G180" s="31"/>
      <c r="H180" s="31"/>
      <c r="I180" s="5"/>
      <c r="J180" s="31"/>
      <c r="K180" s="54"/>
      <c r="L180" s="28">
        <v>0</v>
      </c>
      <c r="M180" s="238">
        <v>0</v>
      </c>
    </row>
    <row r="181" spans="1:13" ht="13.5" thickBot="1">
      <c r="A181" s="188"/>
      <c r="B181" s="170"/>
      <c r="C181" s="187"/>
      <c r="D181" s="179" t="s">
        <v>118</v>
      </c>
      <c r="E181" s="170"/>
      <c r="F181" s="171"/>
      <c r="G181" s="180"/>
      <c r="H181" s="171"/>
      <c r="I181" s="171"/>
      <c r="J181" s="170"/>
      <c r="K181" s="173" t="s">
        <v>98</v>
      </c>
      <c r="L181" s="181">
        <f>SUM(L164:L180)</f>
        <v>881213</v>
      </c>
      <c r="M181" s="251">
        <f>SUM(M164:M180)</f>
        <v>879213</v>
      </c>
    </row>
    <row r="182" spans="1:14" ht="12.75">
      <c r="A182" s="5"/>
      <c r="B182" s="5"/>
      <c r="C182" s="5"/>
      <c r="D182" s="20"/>
      <c r="E182" s="5"/>
      <c r="F182" s="20"/>
      <c r="G182" s="20"/>
      <c r="H182" s="20"/>
      <c r="I182" s="20"/>
      <c r="J182" s="5"/>
      <c r="K182" s="21"/>
      <c r="L182" s="126"/>
      <c r="M182" s="126"/>
      <c r="N182" s="10"/>
    </row>
    <row r="183" spans="1:14" ht="12.75">
      <c r="A183" s="5"/>
      <c r="B183" s="5"/>
      <c r="C183" s="5"/>
      <c r="D183" s="20"/>
      <c r="E183" s="5"/>
      <c r="F183" s="20"/>
      <c r="G183" s="20"/>
      <c r="H183" s="20"/>
      <c r="I183" s="20"/>
      <c r="J183" s="5"/>
      <c r="K183" s="21"/>
      <c r="L183" s="126"/>
      <c r="M183" s="126"/>
      <c r="N183" s="10"/>
    </row>
    <row r="184" spans="1:14" ht="13.5" thickBot="1">
      <c r="A184" s="5"/>
      <c r="B184" s="5"/>
      <c r="C184" s="5"/>
      <c r="D184" s="20"/>
      <c r="E184" s="5"/>
      <c r="F184" s="20"/>
      <c r="G184" s="20"/>
      <c r="H184" s="20"/>
      <c r="I184" s="20"/>
      <c r="J184" s="5"/>
      <c r="K184" s="21"/>
      <c r="L184" s="126"/>
      <c r="M184" s="126"/>
      <c r="N184" s="10"/>
    </row>
    <row r="185" spans="1:13" ht="13.5" thickBot="1">
      <c r="A185" s="5"/>
      <c r="B185" s="5"/>
      <c r="C185" s="5"/>
      <c r="D185" s="5"/>
      <c r="E185" s="5"/>
      <c r="F185" s="5"/>
      <c r="G185" s="5"/>
      <c r="H185" s="268" t="s">
        <v>25</v>
      </c>
      <c r="I185" s="269"/>
      <c r="J185" s="269"/>
      <c r="K185" s="9" t="s">
        <v>28</v>
      </c>
      <c r="L185" s="9" t="s">
        <v>29</v>
      </c>
      <c r="M185" s="127" t="s">
        <v>30</v>
      </c>
    </row>
    <row r="186" spans="1:13" ht="12.75">
      <c r="A186" s="2" t="s">
        <v>19</v>
      </c>
      <c r="B186" s="2" t="s">
        <v>20</v>
      </c>
      <c r="C186" s="2" t="s">
        <v>47</v>
      </c>
      <c r="D186" s="2" t="s">
        <v>21</v>
      </c>
      <c r="E186" s="2" t="s">
        <v>22</v>
      </c>
      <c r="F186" s="2" t="s">
        <v>23</v>
      </c>
      <c r="G186" s="2" t="s">
        <v>24</v>
      </c>
      <c r="H186" s="2" t="s">
        <v>26</v>
      </c>
      <c r="I186" s="2" t="s">
        <v>27</v>
      </c>
      <c r="J186" s="12" t="s">
        <v>33</v>
      </c>
      <c r="K186" s="2">
        <v>3</v>
      </c>
      <c r="L186" s="2">
        <v>4</v>
      </c>
      <c r="M186" s="2">
        <v>5</v>
      </c>
    </row>
    <row r="187" spans="1:13" ht="13.5" thickBot="1">
      <c r="A187" s="4"/>
      <c r="B187" s="4" t="s">
        <v>19</v>
      </c>
      <c r="C187" s="4"/>
      <c r="D187" s="13"/>
      <c r="E187" s="13"/>
      <c r="F187" s="13"/>
      <c r="G187" s="13"/>
      <c r="H187" s="13"/>
      <c r="I187" s="13"/>
      <c r="J187" s="13" t="s">
        <v>27</v>
      </c>
      <c r="K187" s="13"/>
      <c r="L187" s="13"/>
      <c r="M187" s="13"/>
    </row>
    <row r="188" spans="1:13" ht="12.75">
      <c r="A188" s="13"/>
      <c r="B188" s="13"/>
      <c r="C188" s="7"/>
      <c r="D188" s="1"/>
      <c r="E188" s="2"/>
      <c r="F188" s="2"/>
      <c r="G188" s="2"/>
      <c r="H188" s="2"/>
      <c r="I188" s="2"/>
      <c r="J188" s="2"/>
      <c r="K188" s="2"/>
      <c r="L188" s="165"/>
      <c r="M188" s="166"/>
    </row>
    <row r="189" spans="1:14" ht="12.75">
      <c r="A189" s="13" t="s">
        <v>49</v>
      </c>
      <c r="B189" s="13"/>
      <c r="C189" s="7"/>
      <c r="D189" s="167" t="s">
        <v>101</v>
      </c>
      <c r="E189" s="13"/>
      <c r="F189" s="13">
        <v>222</v>
      </c>
      <c r="G189" s="13">
        <v>9992</v>
      </c>
      <c r="H189" s="13">
        <v>1</v>
      </c>
      <c r="I189" s="13">
        <v>1</v>
      </c>
      <c r="J189" s="13">
        <v>1</v>
      </c>
      <c r="K189" s="13"/>
      <c r="L189" s="29">
        <v>120500</v>
      </c>
      <c r="M189" s="168">
        <v>120500</v>
      </c>
      <c r="N189" s="60"/>
    </row>
    <row r="190" spans="1:14" ht="12.75">
      <c r="A190" s="13"/>
      <c r="B190" s="13"/>
      <c r="C190" s="7"/>
      <c r="D190" s="167"/>
      <c r="E190" s="13"/>
      <c r="F190" s="13"/>
      <c r="G190" s="13"/>
      <c r="H190" s="13">
        <v>1</v>
      </c>
      <c r="I190" s="13">
        <v>3</v>
      </c>
      <c r="J190" s="13">
        <v>3</v>
      </c>
      <c r="K190" s="13"/>
      <c r="L190" s="29">
        <v>187500</v>
      </c>
      <c r="M190" s="168">
        <v>187500</v>
      </c>
      <c r="N190" s="60"/>
    </row>
    <row r="191" spans="1:14" ht="12.75">
      <c r="A191" s="13"/>
      <c r="B191" s="13"/>
      <c r="C191" s="7"/>
      <c r="D191" s="167"/>
      <c r="E191" s="13"/>
      <c r="F191" s="13"/>
      <c r="G191" s="13"/>
      <c r="H191" s="13">
        <v>1</v>
      </c>
      <c r="I191" s="13">
        <v>5</v>
      </c>
      <c r="J191" s="13">
        <v>2</v>
      </c>
      <c r="K191" s="13"/>
      <c r="L191" s="29">
        <v>145000</v>
      </c>
      <c r="M191" s="168">
        <v>145000</v>
      </c>
      <c r="N191" s="60"/>
    </row>
    <row r="192" spans="1:14" ht="12.75">
      <c r="A192" s="13"/>
      <c r="B192" s="13"/>
      <c r="C192" s="7"/>
      <c r="D192" s="167"/>
      <c r="E192" s="13"/>
      <c r="F192" s="13"/>
      <c r="G192" s="13"/>
      <c r="H192" s="13">
        <v>1</v>
      </c>
      <c r="I192" s="13">
        <v>8</v>
      </c>
      <c r="J192" s="13">
        <v>1</v>
      </c>
      <c r="K192" s="13"/>
      <c r="L192" s="29">
        <v>107875</v>
      </c>
      <c r="M192" s="168">
        <v>107875</v>
      </c>
      <c r="N192" s="60"/>
    </row>
    <row r="193" spans="1:14" ht="12.75">
      <c r="A193" s="13"/>
      <c r="B193" s="13"/>
      <c r="C193" s="7"/>
      <c r="D193" s="167"/>
      <c r="E193" s="13"/>
      <c r="F193" s="13"/>
      <c r="G193" s="13"/>
      <c r="H193" s="13">
        <v>1</v>
      </c>
      <c r="I193" s="13">
        <v>9</v>
      </c>
      <c r="J193" s="13">
        <v>1</v>
      </c>
      <c r="K193" s="13"/>
      <c r="L193" s="29">
        <v>8543</v>
      </c>
      <c r="M193" s="168">
        <v>8543</v>
      </c>
      <c r="N193" s="60"/>
    </row>
    <row r="194" spans="1:14" ht="12.75">
      <c r="A194" s="13"/>
      <c r="B194" s="13"/>
      <c r="C194" s="7"/>
      <c r="D194" s="167"/>
      <c r="E194" s="13"/>
      <c r="F194" s="13"/>
      <c r="G194" s="13"/>
      <c r="H194" s="13">
        <v>1</v>
      </c>
      <c r="I194" s="13">
        <v>9</v>
      </c>
      <c r="J194" s="13">
        <v>2</v>
      </c>
      <c r="K194" s="13"/>
      <c r="L194" s="29">
        <v>8556</v>
      </c>
      <c r="M194" s="168">
        <v>8556</v>
      </c>
      <c r="N194" s="60"/>
    </row>
    <row r="195" spans="1:14" ht="12.75">
      <c r="A195" s="13"/>
      <c r="B195" s="13"/>
      <c r="C195" s="7"/>
      <c r="D195" s="167"/>
      <c r="E195" s="13"/>
      <c r="F195" s="13"/>
      <c r="G195" s="13"/>
      <c r="H195" s="13">
        <v>1</v>
      </c>
      <c r="I195" s="13">
        <v>9</v>
      </c>
      <c r="J195" s="13">
        <v>3</v>
      </c>
      <c r="K195" s="13"/>
      <c r="L195" s="29">
        <v>1496</v>
      </c>
      <c r="M195" s="168">
        <v>1496</v>
      </c>
      <c r="N195" s="60"/>
    </row>
    <row r="196" spans="1:14" ht="12.75">
      <c r="A196" s="13"/>
      <c r="B196" s="13"/>
      <c r="C196" s="7"/>
      <c r="D196" s="167"/>
      <c r="E196" s="13"/>
      <c r="F196" s="13"/>
      <c r="G196" s="13"/>
      <c r="H196" s="13">
        <v>2</v>
      </c>
      <c r="I196" s="13">
        <v>3</v>
      </c>
      <c r="J196" s="13">
        <v>2</v>
      </c>
      <c r="K196" s="13"/>
      <c r="L196" s="29">
        <v>8260</v>
      </c>
      <c r="M196" s="168">
        <v>8260</v>
      </c>
      <c r="N196" s="60"/>
    </row>
    <row r="197" spans="1:14" ht="12.75">
      <c r="A197" s="13"/>
      <c r="B197" s="13"/>
      <c r="C197" s="7"/>
      <c r="D197" s="167"/>
      <c r="E197" s="13"/>
      <c r="F197" s="13"/>
      <c r="G197" s="13"/>
      <c r="H197" s="13">
        <v>2</v>
      </c>
      <c r="I197" s="13">
        <v>5</v>
      </c>
      <c r="J197" s="13">
        <v>1</v>
      </c>
      <c r="K197" s="13"/>
      <c r="L197" s="26">
        <v>1600</v>
      </c>
      <c r="M197" s="168">
        <v>1600</v>
      </c>
      <c r="N197" s="60"/>
    </row>
    <row r="198" spans="1:14" ht="12.75">
      <c r="A198" s="13"/>
      <c r="B198" s="13"/>
      <c r="C198" s="7"/>
      <c r="D198" s="167"/>
      <c r="E198" s="13"/>
      <c r="F198" s="13"/>
      <c r="G198" s="13"/>
      <c r="H198" s="13">
        <v>6</v>
      </c>
      <c r="I198" s="13">
        <v>1</v>
      </c>
      <c r="J198" s="13">
        <v>1</v>
      </c>
      <c r="K198" s="13"/>
      <c r="L198" s="26">
        <v>12000</v>
      </c>
      <c r="M198" s="168">
        <v>12000</v>
      </c>
      <c r="N198" s="60"/>
    </row>
    <row r="199" spans="1:14" ht="12.75">
      <c r="A199" s="13"/>
      <c r="B199" s="13"/>
      <c r="C199" s="7"/>
      <c r="D199" s="167"/>
      <c r="E199" s="13"/>
      <c r="F199" s="13"/>
      <c r="G199" s="13"/>
      <c r="H199" s="13">
        <v>3</v>
      </c>
      <c r="I199" s="13">
        <v>6</v>
      </c>
      <c r="J199" s="13">
        <v>2</v>
      </c>
      <c r="K199" s="13"/>
      <c r="L199" s="26"/>
      <c r="M199" s="168"/>
      <c r="N199" s="60"/>
    </row>
    <row r="200" spans="1:14" ht="12.75">
      <c r="A200" s="13"/>
      <c r="B200" s="13"/>
      <c r="C200" s="7"/>
      <c r="D200" s="167"/>
      <c r="E200" s="13"/>
      <c r="F200" s="13"/>
      <c r="G200" s="13"/>
      <c r="H200" s="13">
        <v>3</v>
      </c>
      <c r="I200" s="13">
        <v>6</v>
      </c>
      <c r="J200" s="13">
        <v>6</v>
      </c>
      <c r="K200" s="13"/>
      <c r="L200" s="26"/>
      <c r="M200" s="168"/>
      <c r="N200" s="60"/>
    </row>
    <row r="201" spans="1:13" ht="12.75">
      <c r="A201" s="13"/>
      <c r="B201" s="13"/>
      <c r="C201" s="7"/>
      <c r="D201" s="167"/>
      <c r="E201" s="13"/>
      <c r="F201" s="13"/>
      <c r="G201" s="13" t="s">
        <v>48</v>
      </c>
      <c r="H201" s="13">
        <v>3</v>
      </c>
      <c r="I201" s="13">
        <v>9</v>
      </c>
      <c r="J201" s="13">
        <v>6</v>
      </c>
      <c r="K201" s="13"/>
      <c r="L201" s="26"/>
      <c r="M201" s="168"/>
    </row>
    <row r="202" spans="1:13" ht="12.75">
      <c r="A202" s="13"/>
      <c r="B202" s="13"/>
      <c r="C202" s="7"/>
      <c r="D202" s="167"/>
      <c r="E202" s="13"/>
      <c r="F202" s="13"/>
      <c r="G202" s="13"/>
      <c r="H202" s="13">
        <v>3</v>
      </c>
      <c r="I202" s="13">
        <v>9</v>
      </c>
      <c r="J202" s="13">
        <v>7</v>
      </c>
      <c r="K202" s="13"/>
      <c r="L202" s="26"/>
      <c r="M202" s="168"/>
    </row>
    <row r="203" spans="1:13" ht="12.75">
      <c r="A203" s="13"/>
      <c r="B203" s="13"/>
      <c r="C203" s="7"/>
      <c r="D203" s="167"/>
      <c r="E203" s="13"/>
      <c r="F203" s="13"/>
      <c r="G203" s="13"/>
      <c r="H203" s="13">
        <v>6</v>
      </c>
      <c r="I203" s="13">
        <v>1</v>
      </c>
      <c r="J203" s="13">
        <v>5</v>
      </c>
      <c r="K203" s="13"/>
      <c r="L203" s="26"/>
      <c r="M203" s="168"/>
    </row>
    <row r="204" spans="1:14" ht="12.75">
      <c r="A204" s="13"/>
      <c r="B204" s="13"/>
      <c r="C204" s="7"/>
      <c r="D204" s="167"/>
      <c r="E204" s="13"/>
      <c r="F204" s="13"/>
      <c r="G204" s="13" t="s">
        <v>48</v>
      </c>
      <c r="H204" s="13">
        <v>6</v>
      </c>
      <c r="I204" s="13">
        <v>1</v>
      </c>
      <c r="J204" s="13">
        <v>7</v>
      </c>
      <c r="K204" s="13"/>
      <c r="L204" s="26"/>
      <c r="M204" s="168"/>
      <c r="N204" s="40"/>
    </row>
    <row r="205" spans="1:14" ht="12.75">
      <c r="A205" s="13"/>
      <c r="B205" s="13"/>
      <c r="C205" s="7"/>
      <c r="D205" s="167"/>
      <c r="E205" s="13"/>
      <c r="F205" s="13"/>
      <c r="G205" s="13"/>
      <c r="H205" s="13">
        <v>3</v>
      </c>
      <c r="I205" s="13">
        <v>9</v>
      </c>
      <c r="J205" s="13">
        <v>6</v>
      </c>
      <c r="K205" s="13"/>
      <c r="L205" s="26"/>
      <c r="M205" s="168"/>
      <c r="N205" s="40"/>
    </row>
    <row r="206" spans="1:13" ht="12.75">
      <c r="A206" s="13"/>
      <c r="B206" s="13"/>
      <c r="C206" s="7"/>
      <c r="D206" s="167"/>
      <c r="E206" s="13"/>
      <c r="F206" s="13"/>
      <c r="G206" s="13"/>
      <c r="H206" s="13">
        <v>3</v>
      </c>
      <c r="I206" s="13">
        <v>9</v>
      </c>
      <c r="J206" s="13">
        <v>2</v>
      </c>
      <c r="K206" s="13"/>
      <c r="L206" s="26"/>
      <c r="M206" s="168"/>
    </row>
    <row r="207" spans="1:13" ht="12.75">
      <c r="A207" s="13"/>
      <c r="B207" s="13"/>
      <c r="C207" s="7"/>
      <c r="D207" s="167"/>
      <c r="E207" s="13"/>
      <c r="F207" s="13"/>
      <c r="G207" s="13"/>
      <c r="H207" s="13">
        <v>6</v>
      </c>
      <c r="I207" s="13">
        <v>1</v>
      </c>
      <c r="J207" s="13">
        <v>7</v>
      </c>
      <c r="K207" s="13"/>
      <c r="L207" s="26"/>
      <c r="M207" s="168"/>
    </row>
    <row r="208" spans="1:13" ht="12.75">
      <c r="A208" s="13"/>
      <c r="B208" s="13"/>
      <c r="C208" s="7"/>
      <c r="D208" s="167"/>
      <c r="E208" s="13"/>
      <c r="F208" s="13"/>
      <c r="G208" s="13"/>
      <c r="H208" s="13">
        <v>6</v>
      </c>
      <c r="I208" s="13">
        <v>1</v>
      </c>
      <c r="J208" s="13">
        <v>9</v>
      </c>
      <c r="K208" s="13"/>
      <c r="L208" s="26"/>
      <c r="M208" s="168"/>
    </row>
    <row r="209" spans="1:13" ht="12.75">
      <c r="A209" s="13"/>
      <c r="B209" s="13"/>
      <c r="C209" s="7"/>
      <c r="D209" s="167"/>
      <c r="E209" s="13"/>
      <c r="F209" s="13"/>
      <c r="G209" s="13"/>
      <c r="H209" s="13">
        <v>6</v>
      </c>
      <c r="I209" s="13">
        <v>1</v>
      </c>
      <c r="J209" s="13">
        <v>4</v>
      </c>
      <c r="K209" s="13"/>
      <c r="L209" s="26"/>
      <c r="M209" s="168"/>
    </row>
    <row r="210" spans="1:13" ht="13.5" thickBot="1">
      <c r="A210" s="188"/>
      <c r="B210" s="170"/>
      <c r="C210" s="187"/>
      <c r="D210" s="169"/>
      <c r="E210" s="170"/>
      <c r="F210" s="171"/>
      <c r="G210" s="171" t="s">
        <v>103</v>
      </c>
      <c r="H210" s="172"/>
      <c r="I210" s="172"/>
      <c r="J210" s="172"/>
      <c r="K210" s="173" t="s">
        <v>98</v>
      </c>
      <c r="L210" s="174">
        <f>SUM(L189:L209)</f>
        <v>601330</v>
      </c>
      <c r="M210" s="175">
        <f>SUM(M189:M209)</f>
        <v>601330</v>
      </c>
    </row>
    <row r="211" spans="1:13" ht="8.25" customHeight="1">
      <c r="A211" s="5"/>
      <c r="B211" s="5"/>
      <c r="C211" s="5"/>
      <c r="D211" s="5"/>
      <c r="E211" s="5"/>
      <c r="F211" s="20"/>
      <c r="G211" s="145"/>
      <c r="H211" s="145"/>
      <c r="I211" s="145"/>
      <c r="J211" s="145"/>
      <c r="K211" s="145"/>
      <c r="L211" s="22"/>
      <c r="M211" s="22"/>
    </row>
    <row r="213" ht="9.75" customHeight="1"/>
    <row r="214" spans="3:13" ht="12.75" hidden="1">
      <c r="C214" s="5"/>
      <c r="D214" s="5"/>
      <c r="E214" s="20"/>
      <c r="F214" s="5"/>
      <c r="G214" s="20"/>
      <c r="H214" s="20"/>
      <c r="I214" s="20"/>
      <c r="J214" s="5"/>
      <c r="K214" s="21"/>
      <c r="L214" s="126"/>
      <c r="M214" s="126"/>
    </row>
    <row r="215" spans="3:13" ht="12.75" hidden="1">
      <c r="C215" s="5"/>
      <c r="D215" s="5"/>
      <c r="E215" s="20"/>
      <c r="F215" s="5"/>
      <c r="G215" s="20"/>
      <c r="H215" s="20"/>
      <c r="I215" s="20"/>
      <c r="J215" s="5"/>
      <c r="K215" s="21"/>
      <c r="L215" s="126"/>
      <c r="M215" s="126"/>
    </row>
    <row r="216" spans="3:13" ht="12.75" hidden="1">
      <c r="C216" s="5"/>
      <c r="D216" s="5"/>
      <c r="E216" s="20"/>
      <c r="F216" s="5"/>
      <c r="G216" s="20"/>
      <c r="H216" s="20"/>
      <c r="I216" s="20"/>
      <c r="J216" s="5"/>
      <c r="K216" s="21"/>
      <c r="L216" s="126"/>
      <c r="M216" s="126"/>
    </row>
    <row r="217" spans="3:13" ht="12.75" hidden="1">
      <c r="C217" s="5"/>
      <c r="D217" s="5"/>
      <c r="E217" s="20"/>
      <c r="F217" s="5"/>
      <c r="G217" s="20"/>
      <c r="H217" s="20"/>
      <c r="I217" s="20"/>
      <c r="J217" s="5"/>
      <c r="K217" s="21"/>
      <c r="L217" s="126"/>
      <c r="M217" s="126"/>
    </row>
    <row r="218" spans="3:13" ht="12.75">
      <c r="C218" s="5"/>
      <c r="D218" s="5"/>
      <c r="E218" s="20"/>
      <c r="F218" s="5"/>
      <c r="G218" s="20"/>
      <c r="H218" s="20"/>
      <c r="I218" s="20"/>
      <c r="J218" s="5"/>
      <c r="K218" s="21"/>
      <c r="L218" s="126"/>
      <c r="M218" s="126"/>
    </row>
    <row r="219" spans="3:13" ht="12.75">
      <c r="C219" s="5"/>
      <c r="D219" s="5"/>
      <c r="E219" s="20"/>
      <c r="F219" s="5"/>
      <c r="G219" s="20"/>
      <c r="H219" s="20"/>
      <c r="I219" s="20"/>
      <c r="J219" s="5"/>
      <c r="K219" s="21"/>
      <c r="L219" s="126"/>
      <c r="M219" s="126"/>
    </row>
    <row r="220" spans="3:13" ht="12.75">
      <c r="C220" s="5"/>
      <c r="D220" s="5"/>
      <c r="E220" s="20"/>
      <c r="F220" s="5"/>
      <c r="G220" s="20"/>
      <c r="H220" s="20"/>
      <c r="I220" s="20"/>
      <c r="J220" s="5"/>
      <c r="K220" s="21"/>
      <c r="L220" s="126"/>
      <c r="M220" s="126"/>
    </row>
    <row r="221" spans="3:13" ht="12.75">
      <c r="C221" s="5"/>
      <c r="D221" s="5"/>
      <c r="E221" s="20"/>
      <c r="F221" s="5"/>
      <c r="G221" s="20"/>
      <c r="H221" s="20"/>
      <c r="I221" s="20"/>
      <c r="J221" s="5"/>
      <c r="K221" s="21"/>
      <c r="L221" s="126"/>
      <c r="M221" s="126"/>
    </row>
    <row r="222" spans="3:13" ht="12.75">
      <c r="C222" s="5"/>
      <c r="D222" s="5"/>
      <c r="E222" s="20"/>
      <c r="F222" s="5"/>
      <c r="G222" s="20"/>
      <c r="H222" s="20"/>
      <c r="I222" s="20"/>
      <c r="J222" s="5"/>
      <c r="K222" s="21"/>
      <c r="L222" s="126"/>
      <c r="M222" s="126"/>
    </row>
    <row r="223" spans="3:13" ht="12.75">
      <c r="C223" s="5"/>
      <c r="D223" s="5"/>
      <c r="E223" s="20"/>
      <c r="F223" s="5"/>
      <c r="G223" s="20"/>
      <c r="H223" s="20"/>
      <c r="I223" s="20"/>
      <c r="J223" s="5"/>
      <c r="K223" s="21"/>
      <c r="L223" s="126"/>
      <c r="M223" s="126"/>
    </row>
    <row r="224" spans="3:13" ht="13.5" thickBot="1">
      <c r="C224" s="5"/>
      <c r="D224" s="5"/>
      <c r="E224" s="20"/>
      <c r="F224" s="5"/>
      <c r="G224" s="20"/>
      <c r="H224" s="20"/>
      <c r="I224" s="20"/>
      <c r="J224" s="5"/>
      <c r="K224" s="21"/>
      <c r="L224" s="126"/>
      <c r="M224" s="126"/>
    </row>
    <row r="225" spans="3:13" ht="14.25" customHeight="1" thickBot="1">
      <c r="C225" s="5"/>
      <c r="D225" s="5"/>
      <c r="E225" s="5"/>
      <c r="F225" s="5"/>
      <c r="G225" s="5"/>
      <c r="H225" s="268" t="s">
        <v>25</v>
      </c>
      <c r="I225" s="269"/>
      <c r="J225" s="269"/>
      <c r="K225" s="9" t="s">
        <v>28</v>
      </c>
      <c r="L225" s="9" t="s">
        <v>29</v>
      </c>
      <c r="M225" s="205" t="s">
        <v>30</v>
      </c>
    </row>
    <row r="226" spans="3:13" ht="12.75">
      <c r="C226" s="1" t="s">
        <v>47</v>
      </c>
      <c r="D226" s="2" t="s">
        <v>21</v>
      </c>
      <c r="E226" s="2" t="s">
        <v>22</v>
      </c>
      <c r="F226" s="157" t="s">
        <v>23</v>
      </c>
      <c r="G226" s="153" t="s">
        <v>24</v>
      </c>
      <c r="H226" s="159" t="s">
        <v>26</v>
      </c>
      <c r="I226" s="2" t="s">
        <v>27</v>
      </c>
      <c r="J226" s="12" t="s">
        <v>33</v>
      </c>
      <c r="K226" s="157">
        <v>3</v>
      </c>
      <c r="L226" s="146">
        <v>4</v>
      </c>
      <c r="M226" s="153">
        <v>5</v>
      </c>
    </row>
    <row r="227" spans="3:13" ht="13.5" thickBot="1">
      <c r="C227" s="167"/>
      <c r="D227" s="13"/>
      <c r="E227" s="13"/>
      <c r="F227" s="7"/>
      <c r="G227" s="154"/>
      <c r="H227" s="54"/>
      <c r="I227" s="13"/>
      <c r="J227" s="13" t="s">
        <v>27</v>
      </c>
      <c r="K227" s="7"/>
      <c r="L227" s="237"/>
      <c r="M227" s="154"/>
    </row>
    <row r="228" spans="3:13" ht="12.75">
      <c r="C228" s="1"/>
      <c r="D228" s="147"/>
      <c r="E228" s="2"/>
      <c r="F228" s="147"/>
      <c r="G228" s="2"/>
      <c r="H228" s="159"/>
      <c r="I228" s="147"/>
      <c r="J228" s="2"/>
      <c r="K228" s="147"/>
      <c r="L228" s="157"/>
      <c r="M228" s="153"/>
    </row>
    <row r="229" spans="3:13" ht="12.75">
      <c r="C229" s="167"/>
      <c r="D229" s="5"/>
      <c r="E229" s="13"/>
      <c r="F229" s="5"/>
      <c r="G229" s="13"/>
      <c r="H229" s="13"/>
      <c r="I229" s="5"/>
      <c r="J229" s="13"/>
      <c r="K229" s="5"/>
      <c r="L229" s="27"/>
      <c r="M229" s="160"/>
    </row>
    <row r="230" spans="3:13" ht="12.75">
      <c r="C230" s="167"/>
      <c r="D230" s="207" t="s">
        <v>121</v>
      </c>
      <c r="E230" s="13"/>
      <c r="F230" s="5">
        <v>222</v>
      </c>
      <c r="G230" s="13">
        <v>9992</v>
      </c>
      <c r="H230" s="13">
        <v>1</v>
      </c>
      <c r="I230" s="5">
        <v>1</v>
      </c>
      <c r="J230" s="13">
        <v>1</v>
      </c>
      <c r="K230" s="5"/>
      <c r="L230" s="28">
        <v>80000</v>
      </c>
      <c r="M230" s="162">
        <v>80000</v>
      </c>
    </row>
    <row r="231" spans="3:13" ht="12.75">
      <c r="C231" s="167"/>
      <c r="D231" s="207"/>
      <c r="E231" s="13"/>
      <c r="F231" s="5"/>
      <c r="G231" s="13"/>
      <c r="H231" s="13">
        <v>1</v>
      </c>
      <c r="I231" s="5">
        <v>3</v>
      </c>
      <c r="J231" s="13">
        <v>3</v>
      </c>
      <c r="K231" s="5"/>
      <c r="L231" s="28">
        <v>162550</v>
      </c>
      <c r="M231" s="162">
        <v>160000</v>
      </c>
    </row>
    <row r="232" spans="3:13" ht="12.75">
      <c r="C232" s="167"/>
      <c r="D232" s="207"/>
      <c r="E232" s="13"/>
      <c r="F232" s="5"/>
      <c r="G232" s="13"/>
      <c r="H232" s="13">
        <v>1</v>
      </c>
      <c r="I232" s="5">
        <v>8</v>
      </c>
      <c r="J232" s="13">
        <v>1</v>
      </c>
      <c r="K232" s="5"/>
      <c r="L232" s="28">
        <v>80000</v>
      </c>
      <c r="M232" s="162">
        <v>80000</v>
      </c>
    </row>
    <row r="233" spans="3:13" ht="12.75">
      <c r="C233" s="167"/>
      <c r="D233" s="207"/>
      <c r="E233" s="13"/>
      <c r="F233" s="5"/>
      <c r="G233" s="13"/>
      <c r="H233" s="13">
        <v>1</v>
      </c>
      <c r="I233" s="5">
        <v>9</v>
      </c>
      <c r="J233" s="13">
        <v>1</v>
      </c>
      <c r="K233" s="5"/>
      <c r="L233" s="28">
        <v>5672</v>
      </c>
      <c r="M233" s="162">
        <v>5672</v>
      </c>
    </row>
    <row r="234" spans="3:13" ht="12.75">
      <c r="C234" s="167"/>
      <c r="D234" s="207"/>
      <c r="E234" s="13"/>
      <c r="F234" s="5"/>
      <c r="G234" s="13"/>
      <c r="H234" s="13">
        <v>1</v>
      </c>
      <c r="I234" s="5">
        <v>9</v>
      </c>
      <c r="J234" s="13">
        <v>2</v>
      </c>
      <c r="K234" s="5"/>
      <c r="L234" s="28">
        <v>5680</v>
      </c>
      <c r="M234" s="162">
        <v>5680</v>
      </c>
    </row>
    <row r="235" spans="3:13" ht="12.75">
      <c r="C235" s="167"/>
      <c r="D235" s="207"/>
      <c r="E235" s="13"/>
      <c r="F235" s="5"/>
      <c r="G235" s="13"/>
      <c r="H235" s="13">
        <v>1</v>
      </c>
      <c r="I235" s="5">
        <v>9</v>
      </c>
      <c r="J235" s="13">
        <v>3</v>
      </c>
      <c r="K235" s="5"/>
      <c r="L235" s="28">
        <v>970</v>
      </c>
      <c r="M235" s="162">
        <v>970</v>
      </c>
    </row>
    <row r="236" spans="3:13" ht="12.75">
      <c r="C236" s="167"/>
      <c r="D236" s="5"/>
      <c r="E236" s="13"/>
      <c r="F236" s="5"/>
      <c r="G236" s="13"/>
      <c r="H236" s="13">
        <v>2</v>
      </c>
      <c r="I236" s="5">
        <v>8</v>
      </c>
      <c r="J236" s="13">
        <v>2</v>
      </c>
      <c r="K236" s="5"/>
      <c r="L236" s="28">
        <v>26610</v>
      </c>
      <c r="M236" s="162">
        <v>26610</v>
      </c>
    </row>
    <row r="237" spans="3:13" ht="12.75">
      <c r="C237" s="167"/>
      <c r="D237" s="5"/>
      <c r="E237" s="13"/>
      <c r="F237" s="5"/>
      <c r="G237" s="13"/>
      <c r="H237" s="13">
        <v>3</v>
      </c>
      <c r="I237" s="5">
        <v>1</v>
      </c>
      <c r="J237" s="13">
        <v>3</v>
      </c>
      <c r="K237" s="5"/>
      <c r="L237" s="28">
        <v>330</v>
      </c>
      <c r="M237" s="162">
        <v>330</v>
      </c>
    </row>
    <row r="238" spans="3:13" ht="12.75">
      <c r="C238" s="167"/>
      <c r="D238" s="5"/>
      <c r="E238" s="13"/>
      <c r="F238" s="5"/>
      <c r="G238" s="13" t="s">
        <v>48</v>
      </c>
      <c r="H238" s="13">
        <v>3</v>
      </c>
      <c r="I238" s="5">
        <v>4</v>
      </c>
      <c r="J238" s="13">
        <v>3</v>
      </c>
      <c r="K238" s="5"/>
      <c r="L238" s="28">
        <v>11873</v>
      </c>
      <c r="M238" s="162">
        <v>11873</v>
      </c>
    </row>
    <row r="239" spans="3:13" ht="12.75">
      <c r="C239" s="167"/>
      <c r="D239" s="5"/>
      <c r="E239" s="13"/>
      <c r="F239" s="5"/>
      <c r="G239" s="13" t="s">
        <v>48</v>
      </c>
      <c r="H239" s="13">
        <v>2</v>
      </c>
      <c r="I239" s="5">
        <v>8</v>
      </c>
      <c r="J239" s="13">
        <v>2</v>
      </c>
      <c r="K239" s="5"/>
      <c r="L239" s="28"/>
      <c r="M239" s="162"/>
    </row>
    <row r="240" spans="3:13" ht="12.75">
      <c r="C240" s="167"/>
      <c r="D240" s="5"/>
      <c r="E240" s="13"/>
      <c r="F240" s="5"/>
      <c r="G240" s="13" t="s">
        <v>48</v>
      </c>
      <c r="H240" s="13">
        <v>6</v>
      </c>
      <c r="I240" s="5">
        <v>1</v>
      </c>
      <c r="J240" s="13">
        <v>5</v>
      </c>
      <c r="K240" s="5"/>
      <c r="L240" s="28"/>
      <c r="M240" s="162"/>
    </row>
    <row r="241" spans="3:14" ht="12.75">
      <c r="C241" s="167"/>
      <c r="D241" s="5"/>
      <c r="E241" s="13"/>
      <c r="F241" s="5"/>
      <c r="G241" s="13"/>
      <c r="H241" s="13">
        <v>3</v>
      </c>
      <c r="I241" s="5">
        <v>6</v>
      </c>
      <c r="J241" s="13">
        <v>5</v>
      </c>
      <c r="K241" s="5"/>
      <c r="L241" s="28"/>
      <c r="M241" s="162"/>
      <c r="N241" s="10"/>
    </row>
    <row r="242" spans="3:14" ht="12.75">
      <c r="C242" s="167"/>
      <c r="D242" s="5"/>
      <c r="E242" s="13"/>
      <c r="F242" s="5"/>
      <c r="G242" s="13"/>
      <c r="H242" s="13">
        <v>3</v>
      </c>
      <c r="I242" s="5">
        <v>9</v>
      </c>
      <c r="J242" s="13">
        <v>3</v>
      </c>
      <c r="K242" s="5"/>
      <c r="L242" s="28"/>
      <c r="M242" s="162"/>
      <c r="N242" s="10"/>
    </row>
    <row r="243" spans="3:14" ht="12.75">
      <c r="C243" s="167"/>
      <c r="D243" s="5"/>
      <c r="E243" s="13"/>
      <c r="F243" s="5"/>
      <c r="G243" s="13"/>
      <c r="H243" s="13">
        <v>3</v>
      </c>
      <c r="I243" s="5">
        <v>9</v>
      </c>
      <c r="J243" s="13">
        <v>5</v>
      </c>
      <c r="K243" s="5"/>
      <c r="L243" s="28"/>
      <c r="M243" s="162"/>
      <c r="N243" s="236"/>
    </row>
    <row r="244" spans="3:14" ht="12.75">
      <c r="C244" s="167"/>
      <c r="D244" s="5"/>
      <c r="E244" s="13"/>
      <c r="F244" s="5"/>
      <c r="G244" s="13"/>
      <c r="H244" s="13">
        <v>6</v>
      </c>
      <c r="I244" s="5">
        <v>1</v>
      </c>
      <c r="J244" s="13">
        <v>1</v>
      </c>
      <c r="K244" s="5"/>
      <c r="L244" s="28"/>
      <c r="M244" s="162"/>
      <c r="N244" s="236"/>
    </row>
    <row r="245" spans="3:14" ht="12.75">
      <c r="C245" s="167"/>
      <c r="D245" s="5"/>
      <c r="E245" s="13"/>
      <c r="F245" s="5"/>
      <c r="G245" s="13"/>
      <c r="H245" s="13">
        <v>6</v>
      </c>
      <c r="I245" s="5">
        <v>1</v>
      </c>
      <c r="J245" s="13">
        <v>5</v>
      </c>
      <c r="K245" s="5"/>
      <c r="L245" s="28"/>
      <c r="M245" s="162"/>
      <c r="N245" s="236"/>
    </row>
    <row r="246" spans="3:13" ht="12.75">
      <c r="C246" s="167"/>
      <c r="D246" s="5"/>
      <c r="E246" s="13"/>
      <c r="F246" s="5"/>
      <c r="G246" s="13"/>
      <c r="H246" s="13">
        <v>6</v>
      </c>
      <c r="I246" s="5">
        <v>1</v>
      </c>
      <c r="J246" s="13">
        <v>7</v>
      </c>
      <c r="K246" s="5"/>
      <c r="L246" s="28"/>
      <c r="M246" s="162"/>
    </row>
    <row r="247" spans="3:13" ht="12.75">
      <c r="C247" s="167"/>
      <c r="D247" s="5"/>
      <c r="E247" s="13"/>
      <c r="F247" s="5"/>
      <c r="G247" s="13"/>
      <c r="H247" s="13">
        <v>3</v>
      </c>
      <c r="I247" s="5">
        <v>6</v>
      </c>
      <c r="J247" s="13">
        <v>6</v>
      </c>
      <c r="K247" s="5"/>
      <c r="L247" s="28"/>
      <c r="M247" s="162"/>
    </row>
    <row r="248" spans="3:13" ht="13.5" thickBot="1">
      <c r="C248" s="167"/>
      <c r="D248" s="5"/>
      <c r="E248" s="13"/>
      <c r="F248" s="5"/>
      <c r="G248" s="13"/>
      <c r="H248" s="13">
        <v>3</v>
      </c>
      <c r="I248" s="5">
        <v>9</v>
      </c>
      <c r="J248" s="13">
        <v>3</v>
      </c>
      <c r="K248" s="5"/>
      <c r="L248" s="28"/>
      <c r="M248" s="238"/>
    </row>
    <row r="249" spans="3:13" ht="13.5" hidden="1" thickBot="1">
      <c r="C249" s="167"/>
      <c r="D249" s="5"/>
      <c r="E249" s="13"/>
      <c r="F249" s="5"/>
      <c r="G249" s="13"/>
      <c r="H249" s="13">
        <v>0</v>
      </c>
      <c r="I249" s="5">
        <v>0</v>
      </c>
      <c r="J249" s="13">
        <v>0</v>
      </c>
      <c r="K249" s="5"/>
      <c r="L249" s="26">
        <v>0</v>
      </c>
      <c r="M249" s="168">
        <f>+L249+0</f>
        <v>0</v>
      </c>
    </row>
    <row r="250" spans="3:13" ht="13.5" hidden="1" thickBot="1">
      <c r="C250" s="167"/>
      <c r="D250" s="5"/>
      <c r="E250" s="13"/>
      <c r="F250" s="5"/>
      <c r="G250" s="13"/>
      <c r="H250" s="13">
        <v>0</v>
      </c>
      <c r="I250" s="5">
        <v>0</v>
      </c>
      <c r="J250" s="13">
        <v>0</v>
      </c>
      <c r="K250" s="5"/>
      <c r="L250" s="26">
        <v>0</v>
      </c>
      <c r="M250" s="168">
        <f>+L250+0</f>
        <v>0</v>
      </c>
    </row>
    <row r="251" spans="3:13" ht="13.5" hidden="1" thickBot="1">
      <c r="C251" s="167"/>
      <c r="D251" s="5"/>
      <c r="E251" s="13"/>
      <c r="F251" s="5"/>
      <c r="G251" s="13"/>
      <c r="H251" s="13"/>
      <c r="I251" s="5"/>
      <c r="J251" s="13"/>
      <c r="K251" s="5"/>
      <c r="L251" s="26"/>
      <c r="M251" s="168"/>
    </row>
    <row r="252" spans="3:13" ht="13.5" hidden="1" thickBot="1">
      <c r="C252" s="167"/>
      <c r="D252" s="5"/>
      <c r="E252" s="13"/>
      <c r="F252" s="5"/>
      <c r="G252" s="13"/>
      <c r="H252" s="13">
        <v>0</v>
      </c>
      <c r="I252" s="5">
        <v>0</v>
      </c>
      <c r="J252" s="13">
        <v>0</v>
      </c>
      <c r="K252" s="5"/>
      <c r="L252" s="26">
        <v>0</v>
      </c>
      <c r="M252" s="168">
        <f>+L252+0</f>
        <v>0</v>
      </c>
    </row>
    <row r="253" spans="3:13" ht="13.5" thickBot="1">
      <c r="C253" s="144"/>
      <c r="D253" s="182" t="s">
        <v>119</v>
      </c>
      <c r="E253" s="9"/>
      <c r="F253" s="182"/>
      <c r="G253" s="182"/>
      <c r="H253" s="182"/>
      <c r="I253" s="182"/>
      <c r="J253" s="9"/>
      <c r="K253" s="183" t="s">
        <v>98</v>
      </c>
      <c r="L253" s="184">
        <f>SUM(L230:L252)</f>
        <v>373685</v>
      </c>
      <c r="M253" s="185">
        <f>SUM(M230:M252)</f>
        <v>371135</v>
      </c>
    </row>
    <row r="254" spans="3:13" ht="12.75">
      <c r="C254" s="146"/>
      <c r="D254" s="147"/>
      <c r="E254" s="147"/>
      <c r="F254" s="148"/>
      <c r="G254" s="149"/>
      <c r="H254" s="149"/>
      <c r="I254" s="149"/>
      <c r="J254" s="149"/>
      <c r="K254" s="149"/>
      <c r="L254" s="150"/>
      <c r="M254" s="151"/>
    </row>
    <row r="255" spans="3:14" ht="15.75" thickBot="1">
      <c r="C255" s="23"/>
      <c r="D255" s="24"/>
      <c r="E255" s="24"/>
      <c r="F255" s="24"/>
      <c r="G255" s="24"/>
      <c r="H255" s="24"/>
      <c r="I255" s="25" t="s">
        <v>51</v>
      </c>
      <c r="J255" s="24"/>
      <c r="K255" s="24"/>
      <c r="L255" s="152">
        <f>SUM(L253+L210+L181+L133+L79)</f>
        <v>9739133</v>
      </c>
      <c r="M255" s="152">
        <f>SUM(M253+M210+M181+M133+M79)</f>
        <v>9739133</v>
      </c>
      <c r="N255" s="60">
        <f>L255-M255</f>
        <v>0</v>
      </c>
    </row>
    <row r="256" spans="3:13" ht="15">
      <c r="C256" s="10"/>
      <c r="D256" s="10"/>
      <c r="E256" s="10"/>
      <c r="F256" s="10"/>
      <c r="G256" s="10"/>
      <c r="H256" s="10"/>
      <c r="I256" s="21"/>
      <c r="J256" s="10"/>
      <c r="K256" s="10"/>
      <c r="L256" s="164"/>
      <c r="M256" s="164"/>
    </row>
    <row r="257" spans="4:12" ht="12.75">
      <c r="D257" s="8"/>
      <c r="E257" s="8"/>
      <c r="F257" s="8"/>
      <c r="J257" s="266"/>
      <c r="K257" s="266"/>
      <c r="L257" s="266"/>
    </row>
    <row r="258" spans="4:12" ht="12.75">
      <c r="D258" s="267" t="s">
        <v>15</v>
      </c>
      <c r="E258" s="267"/>
      <c r="F258" s="267"/>
      <c r="J258" s="267" t="s">
        <v>34</v>
      </c>
      <c r="K258" s="267"/>
      <c r="L258" s="267"/>
    </row>
  </sheetData>
  <sheetProtection/>
  <mergeCells count="11">
    <mergeCell ref="H161:J161"/>
    <mergeCell ref="J257:L257"/>
    <mergeCell ref="D258:F258"/>
    <mergeCell ref="J258:L258"/>
    <mergeCell ref="H185:J185"/>
    <mergeCell ref="A1:F1"/>
    <mergeCell ref="H10:J10"/>
    <mergeCell ref="H90:J90"/>
    <mergeCell ref="H225:J225"/>
    <mergeCell ref="B77:G77"/>
    <mergeCell ref="B78:G78"/>
  </mergeCells>
  <printOptions/>
  <pageMargins left="0.7480314960629921" right="0.7480314960629921" top="0.1968503937007874" bottom="0.1968503937007874" header="0" footer="0"/>
  <pageSetup horizontalDpi="600" verticalDpi="600" orientation="landscape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1">
      <selection activeCell="F15" sqref="F15"/>
    </sheetView>
  </sheetViews>
  <sheetFormatPr defaultColWidth="11.421875" defaultRowHeight="12.75"/>
  <cols>
    <col min="1" max="1" width="3.8515625" style="0" customWidth="1"/>
    <col min="2" max="2" width="11.8515625" style="0" customWidth="1"/>
    <col min="3" max="3" width="13.8515625" style="0" customWidth="1"/>
    <col min="4" max="4" width="14.7109375" style="0" customWidth="1"/>
    <col min="5" max="5" width="14.28125" style="0" customWidth="1"/>
    <col min="6" max="6" width="20.140625" style="34" customWidth="1"/>
    <col min="7" max="7" width="17.57421875" style="0" customWidth="1"/>
    <col min="8" max="8" width="14.421875" style="0" bestFit="1" customWidth="1"/>
  </cols>
  <sheetData>
    <row r="2" spans="3:5" ht="18">
      <c r="C2" s="274" t="s">
        <v>60</v>
      </c>
      <c r="D2" s="274"/>
      <c r="E2" s="274"/>
    </row>
    <row r="4" spans="3:5" ht="15.75">
      <c r="C4" s="275" t="s">
        <v>82</v>
      </c>
      <c r="D4" s="275"/>
      <c r="E4" s="275"/>
    </row>
    <row r="5" spans="3:6" ht="15.75">
      <c r="C5" s="33"/>
      <c r="D5" s="138" t="s">
        <v>156</v>
      </c>
      <c r="E5" s="33"/>
      <c r="F5" s="57"/>
    </row>
    <row r="6" spans="3:5" ht="15.75">
      <c r="C6" s="33"/>
      <c r="D6" s="46"/>
      <c r="E6" s="33"/>
    </row>
    <row r="7" spans="3:5" ht="15.75">
      <c r="C7" s="33"/>
      <c r="D7" s="46"/>
      <c r="E7" s="33"/>
    </row>
    <row r="9" spans="2:7" ht="12.75">
      <c r="B9" s="56" t="s">
        <v>83</v>
      </c>
      <c r="E9" s="32"/>
      <c r="F9" s="57">
        <v>7079573</v>
      </c>
      <c r="G9" s="34"/>
    </row>
    <row r="10" spans="2:7" ht="12.75">
      <c r="B10" s="56"/>
      <c r="F10" s="57">
        <v>0</v>
      </c>
      <c r="G10" s="34"/>
    </row>
    <row r="11" spans="2:7" ht="12.75">
      <c r="B11" s="55" t="s">
        <v>84</v>
      </c>
      <c r="C11" s="36"/>
      <c r="E11" s="32"/>
      <c r="F11" s="132">
        <v>5348344</v>
      </c>
      <c r="G11" s="41"/>
    </row>
    <row r="12" ht="12.75">
      <c r="G12" s="41"/>
    </row>
    <row r="13" spans="2:8" ht="12.75">
      <c r="B13" t="s">
        <v>85</v>
      </c>
      <c r="F13" s="57">
        <f>+F9+F11</f>
        <v>12427917</v>
      </c>
      <c r="G13" s="34"/>
      <c r="H13" s="122"/>
    </row>
    <row r="14" spans="2:8" ht="12.75">
      <c r="B14" s="32"/>
      <c r="D14" s="37"/>
      <c r="E14" s="32"/>
      <c r="F14" s="41"/>
      <c r="G14" s="41"/>
      <c r="H14" s="122"/>
    </row>
    <row r="15" spans="2:8" ht="12.75">
      <c r="B15" s="55" t="s">
        <v>86</v>
      </c>
      <c r="E15" s="122"/>
      <c r="F15" s="57">
        <v>9739133</v>
      </c>
      <c r="G15" s="57"/>
      <c r="H15" s="122"/>
    </row>
    <row r="16" spans="2:8" ht="12.75">
      <c r="B16" s="55"/>
      <c r="E16" s="32"/>
      <c r="G16" s="34"/>
      <c r="H16" s="49"/>
    </row>
    <row r="17" spans="2:7" ht="12.75">
      <c r="B17" s="55"/>
      <c r="E17" s="32"/>
      <c r="G17" s="34"/>
    </row>
    <row r="18" spans="2:8" ht="12.75">
      <c r="B18" s="51" t="s">
        <v>87</v>
      </c>
      <c r="E18" s="32"/>
      <c r="F18" s="49">
        <f>+F13-F15</f>
        <v>2688784</v>
      </c>
      <c r="G18" s="49"/>
      <c r="H18" s="122"/>
    </row>
    <row r="19" spans="6:8" ht="12.75">
      <c r="F19" s="41"/>
      <c r="G19" s="41"/>
      <c r="H19" s="122"/>
    </row>
    <row r="20" spans="7:8" ht="12.75">
      <c r="G20" s="34"/>
      <c r="H20" s="40"/>
    </row>
    <row r="21" ht="12.75">
      <c r="G21" s="34"/>
    </row>
    <row r="22" spans="5:7" ht="12.75">
      <c r="E22" s="10"/>
      <c r="F22" s="41"/>
      <c r="G22" s="41"/>
    </row>
    <row r="23" spans="2:7" ht="12.75">
      <c r="B23" t="s">
        <v>61</v>
      </c>
      <c r="E23" s="32"/>
      <c r="F23" s="49">
        <v>7079573</v>
      </c>
      <c r="G23" s="41"/>
    </row>
    <row r="24" spans="5:7" ht="12.75">
      <c r="E24" s="10"/>
      <c r="G24" s="34"/>
    </row>
    <row r="25" spans="2:7" ht="12.75">
      <c r="B25" t="s">
        <v>77</v>
      </c>
      <c r="E25" s="32"/>
      <c r="F25" s="132">
        <f>+F18+0</f>
        <v>2688784</v>
      </c>
      <c r="G25" s="41"/>
    </row>
    <row r="26" spans="5:7" ht="12.75">
      <c r="E26" s="32"/>
      <c r="F26" s="41"/>
      <c r="G26" s="41"/>
    </row>
    <row r="27" spans="2:8" ht="13.5" thickBot="1">
      <c r="B27" s="51" t="s">
        <v>158</v>
      </c>
      <c r="E27" s="32"/>
      <c r="F27" s="133">
        <f>+F23-F25</f>
        <v>4390789</v>
      </c>
      <c r="G27" s="49"/>
      <c r="H27" s="44"/>
    </row>
    <row r="28" spans="5:6" ht="13.5" thickTop="1">
      <c r="E28" s="10"/>
      <c r="F28" s="41"/>
    </row>
  </sheetData>
  <sheetProtection/>
  <mergeCells count="2">
    <mergeCell ref="C2:E2"/>
    <mergeCell ref="C4:E4"/>
  </mergeCells>
  <printOptions/>
  <pageMargins left="0.35433070866141736" right="0.35433070866141736" top="0.984251968503937" bottom="0.984251968503937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3">
      <selection activeCell="F14" sqref="F14"/>
    </sheetView>
  </sheetViews>
  <sheetFormatPr defaultColWidth="11.421875" defaultRowHeight="12.75"/>
  <cols>
    <col min="1" max="1" width="3.8515625" style="0" customWidth="1"/>
    <col min="3" max="3" width="13.7109375" style="0" customWidth="1"/>
    <col min="4" max="4" width="23.140625" style="0" customWidth="1"/>
    <col min="5" max="5" width="7.28125" style="32" customWidth="1"/>
    <col min="6" max="6" width="21.28125" style="0" customWidth="1"/>
    <col min="7" max="7" width="16.00390625" style="34" customWidth="1"/>
    <col min="8" max="8" width="15.7109375" style="0" customWidth="1"/>
    <col min="9" max="9" width="13.7109375" style="0" customWidth="1"/>
  </cols>
  <sheetData>
    <row r="2" spans="2:4" ht="18">
      <c r="B2" s="276" t="s">
        <v>60</v>
      </c>
      <c r="C2" s="276"/>
      <c r="D2" s="276"/>
    </row>
    <row r="4" spans="2:4" ht="15.75">
      <c r="B4" s="275" t="s">
        <v>59</v>
      </c>
      <c r="C4" s="275"/>
      <c r="D4" s="275"/>
    </row>
    <row r="5" spans="2:4" ht="15.75">
      <c r="B5" s="33"/>
      <c r="C5" s="194">
        <v>41609</v>
      </c>
      <c r="D5" s="33"/>
    </row>
    <row r="7" spans="2:6" ht="12.75" hidden="1">
      <c r="B7" s="51" t="s">
        <v>120</v>
      </c>
      <c r="F7" s="57">
        <v>716508</v>
      </c>
    </row>
    <row r="8" spans="3:6" ht="12.75" hidden="1">
      <c r="C8" t="s">
        <v>102</v>
      </c>
      <c r="F8" s="196"/>
    </row>
    <row r="9" spans="2:6" ht="12.75">
      <c r="B9" s="51"/>
      <c r="F9" s="49"/>
    </row>
    <row r="10" spans="2:6" ht="12.75">
      <c r="B10" s="56"/>
      <c r="F10" s="49"/>
    </row>
    <row r="11" spans="2:9" ht="12.75">
      <c r="B11" s="51" t="s">
        <v>88</v>
      </c>
      <c r="E11" s="32" t="s">
        <v>57</v>
      </c>
      <c r="F11" s="57">
        <v>2178198</v>
      </c>
      <c r="G11" s="57"/>
      <c r="I11" s="195"/>
    </row>
    <row r="12" spans="6:9" ht="12.75">
      <c r="F12" s="34"/>
      <c r="I12" s="195"/>
    </row>
    <row r="13" spans="2:9" ht="12.75">
      <c r="B13" t="s">
        <v>89</v>
      </c>
      <c r="E13" s="32" t="s">
        <v>57</v>
      </c>
      <c r="F13" s="34">
        <v>47050</v>
      </c>
      <c r="H13" t="s">
        <v>117</v>
      </c>
      <c r="I13" s="195"/>
    </row>
    <row r="14" spans="2:9" ht="12.75">
      <c r="B14" t="s">
        <v>112</v>
      </c>
      <c r="E14" s="32" t="s">
        <v>57</v>
      </c>
      <c r="F14" s="35">
        <v>557231</v>
      </c>
      <c r="I14" s="195"/>
    </row>
    <row r="15" spans="2:9" ht="12.75">
      <c r="B15" s="51" t="s">
        <v>94</v>
      </c>
      <c r="C15" s="44"/>
      <c r="D15" s="44"/>
      <c r="E15" s="32" t="s">
        <v>57</v>
      </c>
      <c r="F15" s="57">
        <f>SUM(F11+F13+F14)</f>
        <v>2782479</v>
      </c>
      <c r="H15" s="40"/>
      <c r="I15" s="195"/>
    </row>
    <row r="16" spans="6:9" ht="12.75">
      <c r="F16" s="34"/>
      <c r="I16" s="195"/>
    </row>
    <row r="17" spans="2:9" ht="12.75">
      <c r="B17" t="s">
        <v>90</v>
      </c>
      <c r="E17" s="32" t="s">
        <v>57</v>
      </c>
      <c r="F17" s="191">
        <v>1321301</v>
      </c>
      <c r="G17" s="57"/>
      <c r="I17" s="195"/>
    </row>
    <row r="18" spans="2:9" ht="12.75">
      <c r="B18" s="51" t="s">
        <v>91</v>
      </c>
      <c r="F18" s="57">
        <f>F15-F17</f>
        <v>1461178</v>
      </c>
      <c r="G18" s="57"/>
      <c r="I18" s="195"/>
    </row>
    <row r="19" spans="6:9" ht="12.75">
      <c r="F19" s="34"/>
      <c r="I19" s="195"/>
    </row>
    <row r="20" spans="2:9" ht="12.75">
      <c r="B20" t="s">
        <v>88</v>
      </c>
      <c r="E20" s="32" t="s">
        <v>57</v>
      </c>
      <c r="F20" s="57">
        <v>2178198</v>
      </c>
      <c r="I20" s="195"/>
    </row>
    <row r="21" spans="6:9" ht="12.75">
      <c r="F21" s="34">
        <v>0</v>
      </c>
      <c r="I21" s="195"/>
    </row>
    <row r="22" spans="2:9" ht="12.75">
      <c r="B22" t="s">
        <v>92</v>
      </c>
      <c r="E22" s="32" t="s">
        <v>57</v>
      </c>
      <c r="F22" s="35">
        <v>1461178</v>
      </c>
      <c r="G22" s="41"/>
      <c r="I22" s="195"/>
    </row>
    <row r="23" spans="6:9" ht="12.75">
      <c r="F23" s="34"/>
      <c r="I23" s="195"/>
    </row>
    <row r="24" spans="2:9" ht="12.75" customHeight="1" thickBot="1">
      <c r="B24" s="51" t="s">
        <v>157</v>
      </c>
      <c r="C24" s="51"/>
      <c r="D24" s="51"/>
      <c r="E24" s="58" t="s">
        <v>57</v>
      </c>
      <c r="F24" s="133">
        <f>+F20-F22</f>
        <v>717020</v>
      </c>
      <c r="G24" s="57"/>
      <c r="I24" s="195"/>
    </row>
    <row r="25" spans="6:9" ht="13.5" thickTop="1">
      <c r="F25" s="34"/>
      <c r="I25" s="195"/>
    </row>
    <row r="26" ht="12.75" customHeight="1">
      <c r="F26" s="34"/>
    </row>
    <row r="27" ht="12.75">
      <c r="F27" s="41"/>
    </row>
    <row r="28" ht="12.75">
      <c r="F28" s="41"/>
    </row>
    <row r="29" ht="12.75">
      <c r="F29" s="41"/>
    </row>
    <row r="30" ht="12.75">
      <c r="F30" s="41"/>
    </row>
    <row r="31" ht="12.75">
      <c r="F31" s="41"/>
    </row>
    <row r="32" ht="12.75">
      <c r="F32" s="41"/>
    </row>
    <row r="33" ht="12.75">
      <c r="F33" s="41"/>
    </row>
    <row r="34" ht="12.75">
      <c r="F34" s="34"/>
    </row>
    <row r="35" ht="12.75">
      <c r="F35" s="34"/>
    </row>
    <row r="36" ht="12.75">
      <c r="F36" s="34"/>
    </row>
    <row r="37" ht="12.75">
      <c r="F37" s="34"/>
    </row>
  </sheetData>
  <sheetProtection/>
  <mergeCells count="2">
    <mergeCell ref="B2:D2"/>
    <mergeCell ref="B4:D4"/>
  </mergeCells>
  <printOptions/>
  <pageMargins left="0.35433070866141736" right="0.35433070866141736" top="0.7874015748031497" bottom="0.7874015748031497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09"/>
  <sheetViews>
    <sheetView tabSelected="1" zoomScalePageLayoutView="0" workbookViewId="0" topLeftCell="A118">
      <selection activeCell="A138" sqref="A138:IV142"/>
    </sheetView>
  </sheetViews>
  <sheetFormatPr defaultColWidth="11.421875" defaultRowHeight="12.75"/>
  <cols>
    <col min="1" max="1" width="17.140625" style="0" customWidth="1"/>
    <col min="2" max="2" width="8.421875" style="0" customWidth="1"/>
    <col min="3" max="3" width="13.57421875" style="0" customWidth="1"/>
    <col min="4" max="4" width="13.8515625" style="0" customWidth="1"/>
    <col min="5" max="5" width="14.8515625" style="0" customWidth="1"/>
    <col min="6" max="6" width="13.7109375" style="0" customWidth="1"/>
    <col min="7" max="7" width="14.57421875" style="0" customWidth="1"/>
    <col min="8" max="8" width="19.28125" style="0" customWidth="1"/>
    <col min="9" max="10" width="14.8515625" style="0" customWidth="1"/>
    <col min="11" max="11" width="13.8515625" style="0" customWidth="1"/>
    <col min="15" max="15" width="16.8515625" style="0" customWidth="1"/>
  </cols>
  <sheetData>
    <row r="2" spans="4:15" ht="15.75">
      <c r="D2" s="42" t="s">
        <v>78</v>
      </c>
      <c r="E2" s="43"/>
      <c r="G2" s="279">
        <v>41609</v>
      </c>
      <c r="H2" s="280"/>
      <c r="I2" s="103"/>
      <c r="J2" s="104"/>
      <c r="K2" s="61"/>
      <c r="L2" s="38"/>
      <c r="M2" s="63"/>
      <c r="N2" s="61"/>
      <c r="O2" s="38"/>
    </row>
    <row r="3" spans="4:15" ht="12.75">
      <c r="D3" s="20"/>
      <c r="E3" s="20"/>
      <c r="I3" s="103"/>
      <c r="J3" s="104"/>
      <c r="K3" s="61"/>
      <c r="L3" s="38"/>
      <c r="M3" s="63"/>
      <c r="N3" s="61"/>
      <c r="O3" s="38"/>
    </row>
    <row r="4" spans="4:15" ht="12.75">
      <c r="D4" s="45" t="s">
        <v>29</v>
      </c>
      <c r="G4" s="45" t="s">
        <v>30</v>
      </c>
      <c r="I4" s="103"/>
      <c r="J4" s="104"/>
      <c r="K4" s="61"/>
      <c r="L4" s="38"/>
      <c r="M4" s="63"/>
      <c r="N4" s="61"/>
      <c r="O4" s="38"/>
    </row>
    <row r="5" spans="1:15" ht="12.75">
      <c r="A5" s="95" t="s">
        <v>61</v>
      </c>
      <c r="B5" s="96"/>
      <c r="C5" s="69"/>
      <c r="D5" s="67"/>
      <c r="E5" s="68"/>
      <c r="F5" s="69"/>
      <c r="G5" s="67"/>
      <c r="H5" s="68"/>
      <c r="I5" s="103"/>
      <c r="J5" s="104"/>
      <c r="K5" s="61"/>
      <c r="L5" s="38"/>
      <c r="M5" s="63"/>
      <c r="N5" s="61"/>
      <c r="O5" s="38"/>
    </row>
    <row r="6" spans="1:15" ht="12.75">
      <c r="A6" s="97" t="s">
        <v>62</v>
      </c>
      <c r="B6" s="98"/>
      <c r="C6" s="61"/>
      <c r="D6" s="38"/>
      <c r="E6" s="63"/>
      <c r="F6" s="61"/>
      <c r="G6" s="38">
        <v>1151589</v>
      </c>
      <c r="H6" s="63"/>
      <c r="I6" s="103"/>
      <c r="J6" s="104"/>
      <c r="K6" s="61"/>
      <c r="L6" s="38"/>
      <c r="M6" s="63"/>
      <c r="N6" s="61"/>
      <c r="O6" s="38"/>
    </row>
    <row r="7" spans="1:10" ht="12.75">
      <c r="A7" s="97" t="s">
        <v>63</v>
      </c>
      <c r="B7" s="98"/>
      <c r="C7" s="61"/>
      <c r="D7" s="38"/>
      <c r="E7" s="63"/>
      <c r="F7" s="61"/>
      <c r="G7" s="38">
        <v>446859</v>
      </c>
      <c r="H7" s="63"/>
      <c r="I7" s="103"/>
      <c r="J7" s="38"/>
    </row>
    <row r="8" spans="1:10" ht="12.75">
      <c r="A8" s="97" t="s">
        <v>64</v>
      </c>
      <c r="B8" s="98"/>
      <c r="C8" s="61"/>
      <c r="D8" s="38"/>
      <c r="E8" s="63"/>
      <c r="F8" s="61"/>
      <c r="G8" s="38">
        <v>230000</v>
      </c>
      <c r="H8" s="63"/>
      <c r="I8" s="103"/>
      <c r="J8" s="38"/>
    </row>
    <row r="9" spans="1:10" ht="12.75">
      <c r="A9" s="97" t="s">
        <v>65</v>
      </c>
      <c r="B9" s="98"/>
      <c r="C9" s="61"/>
      <c r="D9" s="38"/>
      <c r="E9" s="63"/>
      <c r="F9" s="61"/>
      <c r="G9" s="38">
        <v>1426565</v>
      </c>
      <c r="H9" s="143"/>
      <c r="I9" s="103"/>
      <c r="J9" s="38"/>
    </row>
    <row r="10" spans="1:9" ht="12.75">
      <c r="A10" s="103" t="s">
        <v>106</v>
      </c>
      <c r="B10" s="98"/>
      <c r="C10" s="61"/>
      <c r="D10" s="38"/>
      <c r="E10" s="63"/>
      <c r="F10" s="61"/>
      <c r="G10" s="38">
        <v>3824560</v>
      </c>
      <c r="H10" s="63"/>
      <c r="I10" s="103"/>
    </row>
    <row r="11" spans="1:8" ht="12.75">
      <c r="A11" s="99"/>
      <c r="B11" s="100" t="s">
        <v>74</v>
      </c>
      <c r="C11" s="64"/>
      <c r="D11" s="65"/>
      <c r="E11" s="66"/>
      <c r="F11" s="64"/>
      <c r="G11" s="38"/>
      <c r="H11" s="130">
        <f>SUM(G6:G10)</f>
        <v>7079573</v>
      </c>
    </row>
    <row r="12" spans="1:8" ht="12.75">
      <c r="A12" s="101" t="s">
        <v>66</v>
      </c>
      <c r="B12" s="102"/>
      <c r="C12" s="69"/>
      <c r="D12" s="67"/>
      <c r="E12" s="68"/>
      <c r="F12" s="69"/>
      <c r="G12" s="67"/>
      <c r="H12" s="68"/>
    </row>
    <row r="13" spans="1:8" ht="12.75">
      <c r="A13" s="103" t="s">
        <v>67</v>
      </c>
      <c r="B13" s="104"/>
      <c r="C13" s="61"/>
      <c r="D13" s="38">
        <v>4373123</v>
      </c>
      <c r="E13" s="63"/>
      <c r="F13" s="61"/>
      <c r="G13" s="38">
        <v>4373123</v>
      </c>
      <c r="H13" s="63"/>
    </row>
    <row r="14" spans="1:8" ht="12.75">
      <c r="A14" s="103" t="s">
        <v>114</v>
      </c>
      <c r="B14" s="104"/>
      <c r="C14" s="61"/>
      <c r="D14" s="38">
        <v>0</v>
      </c>
      <c r="E14" s="63"/>
      <c r="F14" s="61"/>
      <c r="G14" s="38">
        <v>0</v>
      </c>
      <c r="H14" s="63"/>
    </row>
    <row r="15" spans="1:8" ht="12.75">
      <c r="A15" s="103"/>
      <c r="B15" s="104"/>
      <c r="C15" s="61"/>
      <c r="D15" s="38"/>
      <c r="E15" s="63"/>
      <c r="F15" s="61"/>
      <c r="G15" s="38"/>
      <c r="H15" s="63"/>
    </row>
    <row r="16" spans="1:8" ht="12.75">
      <c r="A16" s="103" t="s">
        <v>68</v>
      </c>
      <c r="B16" s="104"/>
      <c r="C16" s="61">
        <v>798901</v>
      </c>
      <c r="D16" s="38"/>
      <c r="E16" s="63"/>
      <c r="F16" s="61">
        <v>798901</v>
      </c>
      <c r="G16" s="38"/>
      <c r="H16" s="63"/>
    </row>
    <row r="17" spans="1:8" ht="12.75">
      <c r="A17" s="103" t="s">
        <v>69</v>
      </c>
      <c r="B17" s="104"/>
      <c r="C17" s="61"/>
      <c r="D17" s="38"/>
      <c r="E17" s="63"/>
      <c r="F17" s="61"/>
      <c r="G17" s="38"/>
      <c r="H17" s="63"/>
    </row>
    <row r="18" spans="1:8" ht="12.75">
      <c r="A18" s="103" t="s">
        <v>70</v>
      </c>
      <c r="B18" s="104"/>
      <c r="C18" s="61">
        <v>25520</v>
      </c>
      <c r="D18" s="38"/>
      <c r="E18" s="63"/>
      <c r="F18" s="61">
        <v>25520</v>
      </c>
      <c r="G18" s="38"/>
      <c r="H18" s="63" t="s">
        <v>102</v>
      </c>
    </row>
    <row r="19" spans="1:8" ht="12.75">
      <c r="A19" s="142" t="s">
        <v>115</v>
      </c>
      <c r="B19" s="104"/>
      <c r="C19" s="61">
        <v>150800</v>
      </c>
      <c r="D19" s="38"/>
      <c r="E19" s="63"/>
      <c r="F19" s="61">
        <v>150800</v>
      </c>
      <c r="G19" s="38"/>
      <c r="H19" s="63"/>
    </row>
    <row r="20" spans="1:8" ht="12.75">
      <c r="A20" s="103" t="s">
        <v>71</v>
      </c>
      <c r="B20" s="104"/>
      <c r="C20" s="61">
        <v>0</v>
      </c>
      <c r="D20" s="38"/>
      <c r="E20" s="63"/>
      <c r="F20" s="61">
        <v>0</v>
      </c>
      <c r="G20" s="38"/>
      <c r="H20" s="63"/>
    </row>
    <row r="21" spans="1:8" ht="12.75">
      <c r="A21" s="103" t="s">
        <v>72</v>
      </c>
      <c r="B21" s="104"/>
      <c r="C21" s="61"/>
      <c r="D21" s="38"/>
      <c r="E21" s="63"/>
      <c r="F21" s="61"/>
      <c r="G21" s="38"/>
      <c r="H21" s="63"/>
    </row>
    <row r="22" spans="1:8" ht="12.75">
      <c r="A22" s="103"/>
      <c r="B22" s="104"/>
      <c r="C22" s="61"/>
      <c r="D22" s="38"/>
      <c r="E22" s="63"/>
      <c r="F22" s="61"/>
      <c r="G22" s="38"/>
      <c r="H22" s="63"/>
    </row>
    <row r="23" spans="1:8" ht="12.75">
      <c r="A23" s="103"/>
      <c r="B23" s="105" t="s">
        <v>56</v>
      </c>
      <c r="C23" s="70"/>
      <c r="D23" s="112">
        <f>SUM(C16:C22)</f>
        <v>975221</v>
      </c>
      <c r="E23" s="63"/>
      <c r="F23" s="61"/>
      <c r="G23" s="112">
        <f>SUM(F16:F22)</f>
        <v>975221</v>
      </c>
      <c r="H23" s="63"/>
    </row>
    <row r="24" spans="1:8" ht="12.75">
      <c r="A24" s="103"/>
      <c r="B24" s="104"/>
      <c r="C24" s="61"/>
      <c r="D24" s="38"/>
      <c r="E24" s="63"/>
      <c r="F24" s="61"/>
      <c r="G24" s="38"/>
      <c r="H24" s="63"/>
    </row>
    <row r="25" spans="1:8" ht="12.75">
      <c r="A25" s="103" t="s">
        <v>110</v>
      </c>
      <c r="B25" s="104"/>
      <c r="C25" s="61"/>
      <c r="D25" s="112">
        <v>4390789</v>
      </c>
      <c r="E25" s="63">
        <v>0</v>
      </c>
      <c r="F25" s="61"/>
      <c r="G25" s="38">
        <v>0</v>
      </c>
      <c r="H25" s="63"/>
    </row>
    <row r="26" spans="1:8" ht="13.5" thickBot="1">
      <c r="A26" s="106"/>
      <c r="B26" s="107" t="s">
        <v>74</v>
      </c>
      <c r="C26" s="64"/>
      <c r="D26" s="65"/>
      <c r="E26" s="130">
        <f>SUM(D13+D14+D23+D25)</f>
        <v>9739133</v>
      </c>
      <c r="F26" s="64"/>
      <c r="G26" s="65"/>
      <c r="H26" s="130">
        <f>SUM(H11+G13+G14+G15+G23)</f>
        <v>12427917</v>
      </c>
    </row>
    <row r="27" spans="1:8" ht="12.75">
      <c r="A27" s="101" t="s">
        <v>75</v>
      </c>
      <c r="B27" s="102"/>
      <c r="C27" s="38">
        <v>767000</v>
      </c>
      <c r="D27" s="69"/>
      <c r="E27" s="68"/>
      <c r="F27" s="243">
        <v>767000</v>
      </c>
      <c r="G27" s="69"/>
      <c r="H27" s="68"/>
    </row>
    <row r="28" spans="1:11" ht="12.75">
      <c r="A28" s="103"/>
      <c r="B28" s="104"/>
      <c r="C28" s="38">
        <v>6518</v>
      </c>
      <c r="D28" s="61"/>
      <c r="E28" s="38"/>
      <c r="F28" s="161">
        <v>6518</v>
      </c>
      <c r="G28" s="61"/>
      <c r="H28" s="63"/>
      <c r="J28" s="38"/>
      <c r="K28" s="38"/>
    </row>
    <row r="29" spans="1:11" ht="13.5" customHeight="1">
      <c r="A29" s="103"/>
      <c r="B29" s="104"/>
      <c r="C29" s="38">
        <v>1570950</v>
      </c>
      <c r="D29" s="61"/>
      <c r="E29" s="38"/>
      <c r="F29" s="161">
        <v>1563000</v>
      </c>
      <c r="G29" s="61"/>
      <c r="H29" s="63"/>
      <c r="J29" s="38"/>
      <c r="K29" s="38"/>
    </row>
    <row r="30" spans="1:11" ht="12" customHeight="1">
      <c r="A30" s="103"/>
      <c r="B30" s="104"/>
      <c r="C30" s="38">
        <v>52600</v>
      </c>
      <c r="D30" s="61"/>
      <c r="E30" s="38"/>
      <c r="F30" s="161">
        <v>24000</v>
      </c>
      <c r="G30" s="38"/>
      <c r="H30" s="63"/>
      <c r="J30" s="10"/>
      <c r="K30" s="10"/>
    </row>
    <row r="31" spans="1:11" ht="12.75">
      <c r="A31" s="103"/>
      <c r="B31" s="104"/>
      <c r="C31" s="38">
        <v>9995</v>
      </c>
      <c r="D31" s="61"/>
      <c r="E31" s="38"/>
      <c r="F31" s="161">
        <v>9995</v>
      </c>
      <c r="G31" s="38"/>
      <c r="H31" s="63"/>
      <c r="J31" s="10"/>
      <c r="K31" s="10"/>
    </row>
    <row r="32" spans="1:11" ht="12.75">
      <c r="A32" s="103"/>
      <c r="B32" s="104"/>
      <c r="C32" s="38">
        <v>235340</v>
      </c>
      <c r="D32" s="61"/>
      <c r="E32" s="38"/>
      <c r="F32" s="161">
        <v>235340</v>
      </c>
      <c r="G32" s="61"/>
      <c r="H32" s="63"/>
      <c r="J32" s="10"/>
      <c r="K32" s="10"/>
    </row>
    <row r="33" spans="1:11" ht="12.75">
      <c r="A33" s="103"/>
      <c r="B33" s="104"/>
      <c r="C33" s="38">
        <v>785768</v>
      </c>
      <c r="D33" s="61"/>
      <c r="E33" s="38"/>
      <c r="F33" s="161">
        <v>464150</v>
      </c>
      <c r="G33" s="38"/>
      <c r="H33" s="63"/>
      <c r="J33" s="10"/>
      <c r="K33" s="10"/>
    </row>
    <row r="34" spans="1:11" ht="12.75">
      <c r="A34" s="103"/>
      <c r="B34" s="104"/>
      <c r="C34" s="38">
        <v>90577</v>
      </c>
      <c r="D34" s="61"/>
      <c r="E34" s="38"/>
      <c r="F34" s="161">
        <v>90577</v>
      </c>
      <c r="G34" s="61"/>
      <c r="H34" s="63"/>
      <c r="J34" s="10"/>
      <c r="K34" s="10"/>
    </row>
    <row r="35" spans="1:11" ht="12.75">
      <c r="A35" s="103"/>
      <c r="B35" s="104"/>
      <c r="C35" s="38">
        <v>45261</v>
      </c>
      <c r="D35" s="61"/>
      <c r="E35" s="38"/>
      <c r="F35" s="161">
        <v>45261</v>
      </c>
      <c r="G35" s="38"/>
      <c r="H35" s="63"/>
      <c r="J35" s="10"/>
      <c r="K35" s="10"/>
    </row>
    <row r="36" spans="1:11" ht="12.75">
      <c r="A36" s="103"/>
      <c r="B36" s="104"/>
      <c r="C36" s="38">
        <v>54920</v>
      </c>
      <c r="D36" s="38"/>
      <c r="E36" s="38"/>
      <c r="F36" s="161">
        <v>54920</v>
      </c>
      <c r="G36" s="38"/>
      <c r="H36" s="63"/>
      <c r="J36" s="10"/>
      <c r="K36" s="10"/>
    </row>
    <row r="37" spans="1:11" ht="12.75">
      <c r="A37" s="103"/>
      <c r="B37" s="104"/>
      <c r="C37" s="38">
        <v>8208</v>
      </c>
      <c r="D37" s="38"/>
      <c r="E37" s="38"/>
      <c r="F37" s="161">
        <v>8208</v>
      </c>
      <c r="G37" s="38"/>
      <c r="H37" s="63"/>
      <c r="J37" s="10"/>
      <c r="K37" s="10"/>
    </row>
    <row r="38" spans="1:11" ht="12.75">
      <c r="A38" s="103"/>
      <c r="B38" s="104"/>
      <c r="C38" s="38">
        <v>44080</v>
      </c>
      <c r="D38" s="38"/>
      <c r="E38" s="38"/>
      <c r="F38" s="161">
        <v>44080</v>
      </c>
      <c r="G38" s="38"/>
      <c r="H38" s="63"/>
      <c r="J38" s="10"/>
      <c r="K38" s="10"/>
    </row>
    <row r="39" spans="1:11" ht="12.75">
      <c r="A39" s="103"/>
      <c r="B39" s="104"/>
      <c r="C39" s="38">
        <v>348241</v>
      </c>
      <c r="D39" s="38"/>
      <c r="E39" s="38"/>
      <c r="F39" s="161">
        <v>112628</v>
      </c>
      <c r="G39" s="38"/>
      <c r="H39" s="63"/>
      <c r="J39" s="10"/>
      <c r="K39" s="10"/>
    </row>
    <row r="40" spans="1:11" ht="12.75">
      <c r="A40" s="103"/>
      <c r="B40" s="104"/>
      <c r="C40" s="38">
        <v>13741</v>
      </c>
      <c r="D40" s="38"/>
      <c r="E40" s="38"/>
      <c r="F40" s="161">
        <v>13741</v>
      </c>
      <c r="G40" s="38"/>
      <c r="H40" s="63"/>
      <c r="J40" s="10"/>
      <c r="K40" s="10"/>
    </row>
    <row r="41" spans="1:11" ht="12.75">
      <c r="A41" s="103"/>
      <c r="B41" s="104"/>
      <c r="C41" s="38">
        <v>10000</v>
      </c>
      <c r="D41" s="38"/>
      <c r="E41" s="38"/>
      <c r="F41" s="161">
        <v>10000</v>
      </c>
      <c r="G41" s="38"/>
      <c r="H41" s="63"/>
      <c r="J41" s="10"/>
      <c r="K41" s="10"/>
    </row>
    <row r="42" spans="1:11" ht="12.75">
      <c r="A42" s="103"/>
      <c r="B42" s="104"/>
      <c r="C42" s="38">
        <v>170616</v>
      </c>
      <c r="D42" s="38"/>
      <c r="E42" s="38"/>
      <c r="F42" s="161">
        <v>170616</v>
      </c>
      <c r="G42" s="38"/>
      <c r="H42" s="63"/>
      <c r="J42" s="10"/>
      <c r="K42" s="10"/>
    </row>
    <row r="43" spans="1:11" ht="12.75">
      <c r="A43" s="103"/>
      <c r="B43" s="104"/>
      <c r="C43" s="38">
        <v>1800</v>
      </c>
      <c r="D43" s="38"/>
      <c r="E43" s="38"/>
      <c r="F43" s="161">
        <v>1800</v>
      </c>
      <c r="G43" s="38"/>
      <c r="H43" s="63"/>
      <c r="J43" s="10"/>
      <c r="K43" s="10"/>
    </row>
    <row r="44" spans="1:11" ht="12.75">
      <c r="A44" s="103"/>
      <c r="B44" s="104"/>
      <c r="C44" s="38">
        <v>508</v>
      </c>
      <c r="D44" s="38"/>
      <c r="E44" s="38"/>
      <c r="F44" s="161">
        <v>508</v>
      </c>
      <c r="G44" s="38"/>
      <c r="H44" s="63"/>
      <c r="J44" s="10"/>
      <c r="K44" s="10"/>
    </row>
    <row r="45" spans="1:11" ht="12.75">
      <c r="A45" s="103"/>
      <c r="B45" s="104"/>
      <c r="C45" s="38">
        <v>149702</v>
      </c>
      <c r="D45" s="38"/>
      <c r="E45" s="38"/>
      <c r="F45" s="161">
        <v>149702</v>
      </c>
      <c r="G45" s="38"/>
      <c r="H45" s="63"/>
      <c r="J45" s="10"/>
      <c r="K45" s="10"/>
    </row>
    <row r="46" spans="1:11" ht="12.75">
      <c r="A46" s="103"/>
      <c r="B46" s="104"/>
      <c r="C46" s="38">
        <v>9467</v>
      </c>
      <c r="D46" s="38"/>
      <c r="E46" s="38"/>
      <c r="F46" s="161">
        <v>9467</v>
      </c>
      <c r="G46" s="38"/>
      <c r="H46" s="63"/>
      <c r="J46" s="10"/>
      <c r="K46" s="10"/>
    </row>
    <row r="47" spans="1:11" ht="12.75">
      <c r="A47" s="103"/>
      <c r="B47" s="104"/>
      <c r="C47" s="38">
        <v>1501</v>
      </c>
      <c r="D47" s="38"/>
      <c r="E47" s="38"/>
      <c r="F47" s="161">
        <v>1501</v>
      </c>
      <c r="G47" s="38"/>
      <c r="H47" s="63"/>
      <c r="J47" s="10"/>
      <c r="K47" s="10"/>
    </row>
    <row r="48" spans="1:11" ht="12.75">
      <c r="A48" s="103"/>
      <c r="B48" s="104"/>
      <c r="C48" s="38">
        <v>30000</v>
      </c>
      <c r="D48" s="38"/>
      <c r="E48" s="38"/>
      <c r="F48" s="161">
        <v>30000</v>
      </c>
      <c r="G48" s="38"/>
      <c r="H48" s="63"/>
      <c r="J48" s="10"/>
      <c r="K48" s="10"/>
    </row>
    <row r="49" spans="1:11" ht="12.75">
      <c r="A49" s="103"/>
      <c r="B49" s="104"/>
      <c r="C49" s="38">
        <v>71535</v>
      </c>
      <c r="D49" s="38"/>
      <c r="E49" s="38"/>
      <c r="F49" s="161">
        <v>71535</v>
      </c>
      <c r="G49" s="38"/>
      <c r="H49" s="63"/>
      <c r="J49" s="10"/>
      <c r="K49" s="10"/>
    </row>
    <row r="50" spans="1:11" ht="12.75">
      <c r="A50" s="103"/>
      <c r="B50" s="104"/>
      <c r="C50" s="38">
        <v>33119</v>
      </c>
      <c r="D50" s="38"/>
      <c r="E50" s="38"/>
      <c r="F50" s="161">
        <v>33119</v>
      </c>
      <c r="G50" s="38"/>
      <c r="H50" s="63"/>
      <c r="J50" s="10"/>
      <c r="K50" s="10"/>
    </row>
    <row r="51" spans="1:11" ht="12.75">
      <c r="A51" s="103"/>
      <c r="B51" s="104"/>
      <c r="C51" s="38">
        <v>96071</v>
      </c>
      <c r="D51" s="38"/>
      <c r="E51" s="38"/>
      <c r="F51" s="161">
        <v>96071</v>
      </c>
      <c r="G51" s="38"/>
      <c r="H51" s="63"/>
      <c r="J51" s="10"/>
      <c r="K51" s="10"/>
    </row>
    <row r="52" spans="1:11" ht="12.75">
      <c r="A52" s="103"/>
      <c r="B52" s="104"/>
      <c r="C52" s="38">
        <v>1153</v>
      </c>
      <c r="D52" s="38"/>
      <c r="E52" s="38"/>
      <c r="F52" s="161">
        <v>1153</v>
      </c>
      <c r="G52" s="38"/>
      <c r="H52" s="63"/>
      <c r="J52" s="10"/>
      <c r="K52" s="10"/>
    </row>
    <row r="53" spans="1:11" ht="12.75">
      <c r="A53" s="103"/>
      <c r="B53" s="104"/>
      <c r="C53" s="38">
        <v>907</v>
      </c>
      <c r="D53" s="38"/>
      <c r="E53" s="38"/>
      <c r="F53" s="161">
        <v>907</v>
      </c>
      <c r="G53" s="38"/>
      <c r="H53" s="63"/>
      <c r="J53" s="10"/>
      <c r="K53" s="10"/>
    </row>
    <row r="54" spans="1:11" ht="13.5" customHeight="1">
      <c r="A54" s="103"/>
      <c r="B54" s="104"/>
      <c r="C54" s="38">
        <v>138060</v>
      </c>
      <c r="D54" s="38"/>
      <c r="E54" s="38"/>
      <c r="F54" s="161">
        <v>138060</v>
      </c>
      <c r="G54" s="38"/>
      <c r="H54" s="63"/>
      <c r="J54" s="10"/>
      <c r="K54" s="10"/>
    </row>
    <row r="55" spans="1:11" ht="13.5" customHeight="1">
      <c r="A55" s="103"/>
      <c r="B55" s="104"/>
      <c r="C55" s="38">
        <v>22976</v>
      </c>
      <c r="D55" s="38"/>
      <c r="E55" s="38"/>
      <c r="F55" s="161">
        <v>22976</v>
      </c>
      <c r="G55" s="38"/>
      <c r="H55" s="63"/>
      <c r="J55" s="10"/>
      <c r="K55" s="10"/>
    </row>
    <row r="56" spans="1:11" ht="13.5" customHeight="1">
      <c r="A56" s="103"/>
      <c r="B56" s="104"/>
      <c r="C56" s="38">
        <v>156070</v>
      </c>
      <c r="D56" s="38"/>
      <c r="E56" s="38"/>
      <c r="F56" s="161">
        <v>156070</v>
      </c>
      <c r="G56" s="38"/>
      <c r="H56" s="63"/>
      <c r="J56" s="10"/>
      <c r="K56" s="10"/>
    </row>
    <row r="57" spans="1:11" ht="13.5" customHeight="1">
      <c r="A57" s="103"/>
      <c r="B57" s="104"/>
      <c r="C57" s="38">
        <v>70731</v>
      </c>
      <c r="D57" s="38"/>
      <c r="E57" s="38"/>
      <c r="F57" s="161">
        <v>70731</v>
      </c>
      <c r="G57" s="38"/>
      <c r="H57" s="63"/>
      <c r="J57" s="10"/>
      <c r="K57" s="10"/>
    </row>
    <row r="58" spans="1:11" ht="13.5" customHeight="1">
      <c r="A58" s="103"/>
      <c r="B58" s="104"/>
      <c r="C58" s="38">
        <v>962</v>
      </c>
      <c r="D58" s="38"/>
      <c r="E58" s="38"/>
      <c r="F58" s="161">
        <v>962</v>
      </c>
      <c r="G58" s="38"/>
      <c r="H58" s="63"/>
      <c r="J58" s="10"/>
      <c r="K58" s="10"/>
    </row>
    <row r="59" spans="1:11" ht="13.5" customHeight="1">
      <c r="A59" s="103"/>
      <c r="B59" s="104"/>
      <c r="C59" s="38">
        <v>41915</v>
      </c>
      <c r="D59" s="38"/>
      <c r="E59" s="38"/>
      <c r="F59" s="161">
        <v>41915</v>
      </c>
      <c r="G59" s="38"/>
      <c r="H59" s="63"/>
      <c r="J59" s="10"/>
      <c r="K59" s="10"/>
    </row>
    <row r="60" spans="1:11" ht="13.5" customHeight="1">
      <c r="A60" s="103"/>
      <c r="B60" s="104"/>
      <c r="C60" s="247">
        <v>249255</v>
      </c>
      <c r="D60" s="38"/>
      <c r="E60" s="38"/>
      <c r="F60" s="244">
        <v>249255</v>
      </c>
      <c r="G60" s="38"/>
      <c r="H60" s="63"/>
      <c r="J60" s="10"/>
      <c r="K60" s="10"/>
    </row>
    <row r="61" spans="1:11" ht="13.5" customHeight="1">
      <c r="A61" s="103"/>
      <c r="B61" s="104"/>
      <c r="C61" s="38">
        <v>83509</v>
      </c>
      <c r="D61" s="38"/>
      <c r="E61" s="38"/>
      <c r="F61" s="162">
        <v>83509</v>
      </c>
      <c r="G61" s="38"/>
      <c r="H61" s="63"/>
      <c r="J61" s="10"/>
      <c r="K61" s="10"/>
    </row>
    <row r="62" spans="1:11" ht="13.5" customHeight="1">
      <c r="A62" s="103"/>
      <c r="B62" s="104"/>
      <c r="C62" s="38">
        <v>61313</v>
      </c>
      <c r="D62" s="38"/>
      <c r="E62" s="38"/>
      <c r="F62" s="162">
        <v>61313</v>
      </c>
      <c r="G62" s="38"/>
      <c r="H62" s="63"/>
      <c r="J62" s="10"/>
      <c r="K62" s="10"/>
    </row>
    <row r="63" spans="1:11" ht="13.5" customHeight="1">
      <c r="A63" s="103"/>
      <c r="B63" s="104"/>
      <c r="C63" s="38">
        <v>22881</v>
      </c>
      <c r="D63" s="38"/>
      <c r="E63" s="38"/>
      <c r="F63" s="162">
        <v>22881</v>
      </c>
      <c r="G63" s="38"/>
      <c r="H63" s="63"/>
      <c r="J63" s="10"/>
      <c r="K63" s="10"/>
    </row>
    <row r="64" spans="1:11" ht="13.5" customHeight="1">
      <c r="A64" s="103"/>
      <c r="B64" s="104"/>
      <c r="C64" s="38">
        <v>147995</v>
      </c>
      <c r="D64" s="38"/>
      <c r="E64" s="38"/>
      <c r="F64" s="162">
        <v>147995</v>
      </c>
      <c r="G64" s="38"/>
      <c r="H64" s="63"/>
      <c r="J64" s="10"/>
      <c r="K64" s="10"/>
    </row>
    <row r="65" spans="1:11" ht="13.5" customHeight="1">
      <c r="A65" s="103"/>
      <c r="B65" s="104"/>
      <c r="C65" s="38">
        <v>63715</v>
      </c>
      <c r="D65" s="38"/>
      <c r="E65" s="38"/>
      <c r="F65" s="162">
        <v>63715</v>
      </c>
      <c r="G65" s="38"/>
      <c r="H65" s="63"/>
      <c r="J65" s="10"/>
      <c r="K65" s="10"/>
    </row>
    <row r="66" spans="1:11" ht="13.5" customHeight="1">
      <c r="A66" s="103"/>
      <c r="B66" s="104"/>
      <c r="C66" s="38">
        <v>1560</v>
      </c>
      <c r="D66" s="38"/>
      <c r="E66" s="38"/>
      <c r="F66" s="162">
        <v>1560</v>
      </c>
      <c r="G66" s="38"/>
      <c r="H66" s="63"/>
      <c r="J66" s="10"/>
      <c r="K66" s="10"/>
    </row>
    <row r="67" spans="1:11" ht="13.5" customHeight="1">
      <c r="A67" s="103"/>
      <c r="B67" s="104"/>
      <c r="C67" s="253">
        <v>121200</v>
      </c>
      <c r="D67" s="38"/>
      <c r="E67" s="38"/>
      <c r="F67" s="248">
        <v>121200</v>
      </c>
      <c r="G67" s="38"/>
      <c r="H67" s="63"/>
      <c r="J67" s="10"/>
      <c r="K67" s="10"/>
    </row>
    <row r="68" spans="1:11" ht="13.5" customHeight="1">
      <c r="A68" s="103"/>
      <c r="B68" s="104"/>
      <c r="C68" s="41">
        <v>29615</v>
      </c>
      <c r="D68" s="38"/>
      <c r="E68" s="38"/>
      <c r="F68" s="245">
        <v>29615</v>
      </c>
      <c r="G68" s="38"/>
      <c r="H68" s="63"/>
      <c r="J68" s="10"/>
      <c r="K68" s="10"/>
    </row>
    <row r="69" spans="1:11" ht="13.5" customHeight="1">
      <c r="A69" s="103"/>
      <c r="B69" s="104"/>
      <c r="C69" s="41">
        <v>102005</v>
      </c>
      <c r="D69" s="38"/>
      <c r="E69" s="38"/>
      <c r="F69" s="245">
        <v>102005</v>
      </c>
      <c r="G69" s="38"/>
      <c r="H69" s="63"/>
      <c r="J69" s="10"/>
      <c r="K69" s="10"/>
    </row>
    <row r="70" spans="1:11" ht="13.5" customHeight="1">
      <c r="A70" s="103"/>
      <c r="B70" s="104"/>
      <c r="C70" s="41">
        <v>20000</v>
      </c>
      <c r="D70" s="38"/>
      <c r="E70" s="38"/>
      <c r="F70" s="245">
        <v>20000</v>
      </c>
      <c r="G70" s="38"/>
      <c r="H70" s="63"/>
      <c r="J70" s="10"/>
      <c r="K70" s="10"/>
    </row>
    <row r="71" spans="1:11" ht="13.5" customHeight="1">
      <c r="A71" s="103"/>
      <c r="B71" s="104"/>
      <c r="C71" s="38"/>
      <c r="D71" s="38"/>
      <c r="E71" s="38"/>
      <c r="F71" s="162"/>
      <c r="G71" s="38"/>
      <c r="H71" s="63"/>
      <c r="J71" s="10"/>
      <c r="K71" s="10"/>
    </row>
    <row r="72" spans="1:11" ht="13.5" customHeight="1">
      <c r="A72" s="103"/>
      <c r="B72" s="104"/>
      <c r="C72" s="38"/>
      <c r="D72" s="38"/>
      <c r="E72" s="38"/>
      <c r="F72" s="162"/>
      <c r="G72" s="38"/>
      <c r="H72" s="63"/>
      <c r="J72" s="10"/>
      <c r="K72" s="10"/>
    </row>
    <row r="73" spans="1:11" ht="13.5" customHeight="1">
      <c r="A73" s="103"/>
      <c r="B73" s="104"/>
      <c r="C73" s="38"/>
      <c r="D73" s="38"/>
      <c r="E73" s="38"/>
      <c r="F73" s="162"/>
      <c r="G73" s="38"/>
      <c r="H73" s="63"/>
      <c r="J73" s="10"/>
      <c r="K73" s="10"/>
    </row>
    <row r="74" spans="1:11" ht="12.75">
      <c r="A74" s="103"/>
      <c r="B74" s="104"/>
      <c r="C74" s="61"/>
      <c r="D74" s="38"/>
      <c r="E74" s="38"/>
      <c r="F74" s="162"/>
      <c r="G74" s="38"/>
      <c r="H74" s="63"/>
      <c r="J74" s="10"/>
      <c r="K74" s="10"/>
    </row>
    <row r="75" spans="1:11" ht="12.75">
      <c r="A75" s="103"/>
      <c r="B75" s="104"/>
      <c r="C75" s="61"/>
      <c r="D75" s="38"/>
      <c r="E75" s="38"/>
      <c r="F75" s="162"/>
      <c r="G75" s="38"/>
      <c r="H75" s="63"/>
      <c r="J75" s="10"/>
      <c r="K75" s="10"/>
    </row>
    <row r="76" spans="1:11" ht="12.75">
      <c r="A76" s="103"/>
      <c r="B76" s="104"/>
      <c r="C76" s="61"/>
      <c r="D76" s="38"/>
      <c r="E76" s="38"/>
      <c r="F76" s="162"/>
      <c r="G76" s="38"/>
      <c r="H76" s="63"/>
      <c r="J76" s="10"/>
      <c r="K76" s="10"/>
    </row>
    <row r="77" spans="1:11" ht="13.5" thickBot="1">
      <c r="A77" s="103"/>
      <c r="B77" s="104"/>
      <c r="C77" s="61"/>
      <c r="D77" s="38"/>
      <c r="E77" s="38"/>
      <c r="F77" s="162"/>
      <c r="G77" s="38"/>
      <c r="H77" s="63"/>
      <c r="J77" s="10"/>
      <c r="K77" s="10"/>
    </row>
    <row r="78" spans="1:11" ht="13.5" thickBot="1">
      <c r="A78" s="103"/>
      <c r="B78" s="105" t="s">
        <v>73</v>
      </c>
      <c r="D78" s="131">
        <f>SUM(C27:C77)</f>
        <v>5943340</v>
      </c>
      <c r="E78" s="63"/>
      <c r="G78" s="131">
        <f>SUM(F27:F77)</f>
        <v>5349559</v>
      </c>
      <c r="H78" s="63"/>
      <c r="J78" s="10"/>
      <c r="K78" s="10"/>
    </row>
    <row r="79" spans="1:11" ht="12.75">
      <c r="A79" s="103"/>
      <c r="B79" s="105"/>
      <c r="C79" s="61"/>
      <c r="D79" s="112"/>
      <c r="E79" s="63"/>
      <c r="F79" s="162"/>
      <c r="G79" s="112"/>
      <c r="H79" s="63"/>
      <c r="J79" s="10"/>
      <c r="K79" s="10"/>
    </row>
    <row r="80" spans="1:11" ht="12.75">
      <c r="A80" s="103"/>
      <c r="B80" s="105"/>
      <c r="C80" s="241">
        <v>212000</v>
      </c>
      <c r="D80" s="112"/>
      <c r="E80" s="63"/>
      <c r="F80" s="162">
        <v>212000</v>
      </c>
      <c r="G80" s="112"/>
      <c r="H80" s="63"/>
      <c r="J80" s="10"/>
      <c r="K80" s="10"/>
    </row>
    <row r="81" spans="1:11" ht="12.75">
      <c r="A81" s="103"/>
      <c r="B81" s="105"/>
      <c r="C81" s="241">
        <v>28073</v>
      </c>
      <c r="D81" s="38"/>
      <c r="E81" s="63"/>
      <c r="F81" s="162">
        <v>28073</v>
      </c>
      <c r="G81" s="38"/>
      <c r="H81" s="63"/>
      <c r="J81" s="38"/>
      <c r="K81" s="38"/>
    </row>
    <row r="82" spans="1:11" ht="12.75">
      <c r="A82" s="103"/>
      <c r="B82" s="105"/>
      <c r="C82" s="241">
        <v>410950</v>
      </c>
      <c r="D82" s="38"/>
      <c r="E82" s="63"/>
      <c r="F82" s="162">
        <v>405000</v>
      </c>
      <c r="G82" s="38"/>
      <c r="H82" s="63"/>
      <c r="J82" s="62"/>
      <c r="K82" s="38"/>
    </row>
    <row r="83" spans="1:11" ht="12.75">
      <c r="A83" s="103"/>
      <c r="B83" s="104"/>
      <c r="C83" s="241">
        <v>140000</v>
      </c>
      <c r="D83" s="38"/>
      <c r="E83" s="63"/>
      <c r="F83" s="162">
        <v>140000</v>
      </c>
      <c r="G83" s="38"/>
      <c r="H83" s="63"/>
      <c r="J83" s="62"/>
      <c r="K83" s="38"/>
    </row>
    <row r="84" spans="1:11" ht="12.75">
      <c r="A84" s="103"/>
      <c r="B84" s="104"/>
      <c r="C84" s="241">
        <v>212000</v>
      </c>
      <c r="D84" s="38"/>
      <c r="E84" s="63"/>
      <c r="F84" s="162">
        <v>212000</v>
      </c>
      <c r="G84" s="38"/>
      <c r="H84" s="63"/>
      <c r="J84" s="62"/>
      <c r="K84" s="62"/>
    </row>
    <row r="85" spans="1:11" ht="12.75">
      <c r="A85" s="103"/>
      <c r="B85" s="104"/>
      <c r="C85" s="241">
        <v>15031</v>
      </c>
      <c r="D85" s="38"/>
      <c r="E85" s="63"/>
      <c r="F85" s="162">
        <v>15031</v>
      </c>
      <c r="G85" s="38"/>
      <c r="H85" s="63"/>
      <c r="J85" s="62"/>
      <c r="K85" s="62"/>
    </row>
    <row r="86" spans="1:11" ht="12.75">
      <c r="A86" s="103"/>
      <c r="B86" s="104"/>
      <c r="C86" s="241">
        <v>15052</v>
      </c>
      <c r="D86" s="38"/>
      <c r="E86" s="63"/>
      <c r="F86" s="162">
        <v>15052</v>
      </c>
      <c r="G86" s="38"/>
      <c r="H86" s="63"/>
      <c r="J86" s="62"/>
      <c r="K86" s="62"/>
    </row>
    <row r="87" spans="1:11" ht="12.75">
      <c r="A87" s="103"/>
      <c r="B87" s="104"/>
      <c r="C87" s="241">
        <v>2686</v>
      </c>
      <c r="D87" s="38"/>
      <c r="E87" s="63"/>
      <c r="F87" s="162">
        <v>2686</v>
      </c>
      <c r="G87" s="38"/>
      <c r="H87" s="63"/>
      <c r="J87" s="62"/>
      <c r="K87" s="62"/>
    </row>
    <row r="88" spans="1:11" ht="13.5" customHeight="1">
      <c r="A88" s="103"/>
      <c r="B88" s="104"/>
      <c r="C88" s="241">
        <v>2700</v>
      </c>
      <c r="D88" s="38"/>
      <c r="E88" s="63"/>
      <c r="F88" s="162">
        <v>2700</v>
      </c>
      <c r="G88" s="38"/>
      <c r="H88" s="63"/>
      <c r="J88" s="62"/>
      <c r="K88" s="38"/>
    </row>
    <row r="89" spans="1:11" ht="11.25" customHeight="1">
      <c r="A89" s="103"/>
      <c r="B89" s="104"/>
      <c r="C89" s="241">
        <v>2178</v>
      </c>
      <c r="D89" s="38"/>
      <c r="E89" s="63"/>
      <c r="F89" s="162">
        <v>2178</v>
      </c>
      <c r="G89" s="38"/>
      <c r="H89" s="63"/>
      <c r="J89" s="62"/>
      <c r="K89" s="38"/>
    </row>
    <row r="90" spans="1:11" ht="13.5" customHeight="1">
      <c r="A90" s="103"/>
      <c r="B90" s="104"/>
      <c r="C90" s="241">
        <v>6956</v>
      </c>
      <c r="D90" s="38"/>
      <c r="E90" s="63"/>
      <c r="F90" s="162">
        <v>6956</v>
      </c>
      <c r="G90" s="38"/>
      <c r="H90" s="63"/>
      <c r="J90" s="62"/>
      <c r="K90" s="38"/>
    </row>
    <row r="91" spans="1:11" ht="13.5" customHeight="1">
      <c r="A91" s="103"/>
      <c r="B91" s="104"/>
      <c r="C91" s="241">
        <v>20463</v>
      </c>
      <c r="D91" s="38"/>
      <c r="E91" s="63"/>
      <c r="F91" s="162">
        <v>20463</v>
      </c>
      <c r="G91" s="38"/>
      <c r="H91" s="63"/>
      <c r="J91" s="62"/>
      <c r="K91" s="38"/>
    </row>
    <row r="92" spans="1:11" ht="10.5" customHeight="1">
      <c r="A92" s="103"/>
      <c r="B92" s="104"/>
      <c r="C92" s="241">
        <v>17400</v>
      </c>
      <c r="D92" s="38"/>
      <c r="E92" s="63"/>
      <c r="F92" s="162">
        <v>17400</v>
      </c>
      <c r="G92" s="38"/>
      <c r="H92" s="63"/>
      <c r="J92" s="62"/>
      <c r="K92" s="38"/>
    </row>
    <row r="93" spans="1:11" ht="10.5" customHeight="1">
      <c r="A93" s="103"/>
      <c r="B93" s="104"/>
      <c r="C93" s="241">
        <v>16905</v>
      </c>
      <c r="D93" s="38"/>
      <c r="E93" s="63"/>
      <c r="F93" s="162">
        <v>16905</v>
      </c>
      <c r="G93" s="38"/>
      <c r="H93" s="63"/>
      <c r="J93" s="62"/>
      <c r="K93" s="38"/>
    </row>
    <row r="94" spans="1:11" ht="10.5" customHeight="1">
      <c r="A94" s="103"/>
      <c r="B94" s="104"/>
      <c r="C94" s="241">
        <v>8810</v>
      </c>
      <c r="D94" s="38"/>
      <c r="E94" s="63"/>
      <c r="F94" s="162">
        <v>8810</v>
      </c>
      <c r="G94" s="38"/>
      <c r="H94" s="63"/>
      <c r="J94" s="62"/>
      <c r="K94" s="38"/>
    </row>
    <row r="95" spans="1:11" ht="12.75">
      <c r="A95" s="103"/>
      <c r="B95" s="104"/>
      <c r="C95" s="241">
        <v>12750</v>
      </c>
      <c r="D95" s="38"/>
      <c r="E95" s="63"/>
      <c r="F95" s="162">
        <v>12750</v>
      </c>
      <c r="G95" s="38"/>
      <c r="H95" s="63"/>
      <c r="J95" s="38"/>
      <c r="K95" s="38"/>
    </row>
    <row r="96" spans="1:11" ht="12.75">
      <c r="A96" s="94"/>
      <c r="B96" s="94"/>
      <c r="C96" s="241">
        <v>11941</v>
      </c>
      <c r="D96" s="38"/>
      <c r="E96" s="63"/>
      <c r="F96" s="162">
        <v>11941</v>
      </c>
      <c r="G96" s="38"/>
      <c r="H96" s="38"/>
      <c r="J96" s="38"/>
      <c r="K96" s="38"/>
    </row>
    <row r="97" spans="1:11" ht="12.75">
      <c r="A97" s="94"/>
      <c r="B97" s="94"/>
      <c r="C97" s="241">
        <v>10634</v>
      </c>
      <c r="D97" s="38"/>
      <c r="E97" s="63"/>
      <c r="F97" s="162">
        <v>10634</v>
      </c>
      <c r="G97" s="38"/>
      <c r="H97" s="38"/>
      <c r="J97" s="38"/>
      <c r="K97" s="38"/>
    </row>
    <row r="98" spans="1:11" ht="12.75">
      <c r="A98" s="94"/>
      <c r="B98" s="94"/>
      <c r="C98" s="241">
        <v>2160</v>
      </c>
      <c r="D98" s="38"/>
      <c r="E98" s="63"/>
      <c r="F98" s="162">
        <v>2160</v>
      </c>
      <c r="G98" s="38"/>
      <c r="H98" s="38"/>
      <c r="J98" s="38"/>
      <c r="K98" s="38"/>
    </row>
    <row r="99" spans="1:11" ht="12.75">
      <c r="A99" s="94"/>
      <c r="B99" s="94"/>
      <c r="C99" s="241">
        <v>35205</v>
      </c>
      <c r="D99" s="38"/>
      <c r="E99" s="63"/>
      <c r="F99" s="162">
        <v>35205</v>
      </c>
      <c r="G99" s="38"/>
      <c r="H99" s="38"/>
      <c r="J99" s="38"/>
      <c r="K99" s="38"/>
    </row>
    <row r="100" spans="1:11" ht="12.75">
      <c r="A100" s="94"/>
      <c r="B100" s="94"/>
      <c r="C100" s="241">
        <v>38651</v>
      </c>
      <c r="D100" s="38"/>
      <c r="E100" s="63"/>
      <c r="F100" s="162">
        <v>38651</v>
      </c>
      <c r="G100" s="38"/>
      <c r="H100" s="38"/>
      <c r="J100" s="38"/>
      <c r="K100" s="38"/>
    </row>
    <row r="101" spans="1:11" ht="12.75">
      <c r="A101" s="94"/>
      <c r="B101" s="94"/>
      <c r="C101" s="241"/>
      <c r="D101" s="38"/>
      <c r="E101" s="63"/>
      <c r="F101" s="162"/>
      <c r="G101" s="38"/>
      <c r="H101" s="38"/>
      <c r="J101" s="38"/>
      <c r="K101" s="38"/>
    </row>
    <row r="102" spans="1:11" ht="12.75">
      <c r="A102" s="94"/>
      <c r="B102" s="94"/>
      <c r="C102" s="241"/>
      <c r="D102" s="38"/>
      <c r="E102" s="63"/>
      <c r="F102" s="162"/>
      <c r="G102" s="38"/>
      <c r="H102" s="38"/>
      <c r="J102" s="38"/>
      <c r="K102" s="38"/>
    </row>
    <row r="103" spans="1:11" ht="12.75">
      <c r="A103" s="94"/>
      <c r="B103" s="108"/>
      <c r="C103" s="241"/>
      <c r="D103" s="38"/>
      <c r="E103" s="63"/>
      <c r="F103" s="162"/>
      <c r="G103" s="38"/>
      <c r="H103" s="38"/>
      <c r="J103" s="62"/>
      <c r="K103" s="38"/>
    </row>
    <row r="104" spans="1:11" ht="13.5" thickBot="1">
      <c r="A104" s="94"/>
      <c r="B104" s="108"/>
      <c r="C104" s="161"/>
      <c r="D104" s="38"/>
      <c r="E104" s="63"/>
      <c r="F104" s="162"/>
      <c r="G104" s="38"/>
      <c r="H104" s="38"/>
      <c r="J104" s="62"/>
      <c r="K104" s="38"/>
    </row>
    <row r="105" spans="1:11" ht="13.5" thickBot="1">
      <c r="A105" s="103"/>
      <c r="B105" s="105" t="s">
        <v>73</v>
      </c>
      <c r="D105" s="131">
        <f>SUM(C79:C104)</f>
        <v>1222545</v>
      </c>
      <c r="E105" s="63"/>
      <c r="F105" s="63"/>
      <c r="G105" s="131">
        <f>SUM(F79:F104)</f>
        <v>1216595</v>
      </c>
      <c r="H105" s="63"/>
      <c r="J105" s="10"/>
      <c r="K105" s="10"/>
    </row>
    <row r="106" spans="1:11" ht="13.5" thickBot="1">
      <c r="A106" s="103"/>
      <c r="B106" s="108"/>
      <c r="C106" s="61">
        <v>94000</v>
      </c>
      <c r="D106" s="112"/>
      <c r="E106" s="63"/>
      <c r="F106" s="162">
        <v>94000</v>
      </c>
      <c r="G106" s="201"/>
      <c r="H106" s="63"/>
      <c r="J106" s="10"/>
      <c r="K106" s="10"/>
    </row>
    <row r="107" spans="1:11" ht="12.75">
      <c r="A107" s="103"/>
      <c r="B107" s="94"/>
      <c r="C107" s="61">
        <v>25000</v>
      </c>
      <c r="D107" s="38"/>
      <c r="E107" s="63"/>
      <c r="F107" s="162">
        <v>25000</v>
      </c>
      <c r="G107" s="197"/>
      <c r="H107" s="29"/>
      <c r="J107" s="10"/>
      <c r="K107" s="10"/>
    </row>
    <row r="108" spans="1:11" ht="12.75">
      <c r="A108" s="103"/>
      <c r="B108" s="94"/>
      <c r="C108" s="61">
        <v>176000</v>
      </c>
      <c r="D108" s="38"/>
      <c r="E108" s="63"/>
      <c r="F108" s="162">
        <v>174000</v>
      </c>
      <c r="G108" s="61"/>
      <c r="H108" s="29"/>
      <c r="J108" s="10"/>
      <c r="K108" s="10"/>
    </row>
    <row r="109" spans="1:11" ht="12.75">
      <c r="A109" s="103"/>
      <c r="B109" s="94"/>
      <c r="C109" s="61">
        <v>140000</v>
      </c>
      <c r="D109" s="38"/>
      <c r="E109" s="63"/>
      <c r="F109" s="162">
        <v>140000</v>
      </c>
      <c r="G109" s="61"/>
      <c r="H109" s="29"/>
      <c r="J109" s="10"/>
      <c r="K109" s="10"/>
    </row>
    <row r="110" spans="1:11" ht="12.75">
      <c r="A110" s="103"/>
      <c r="B110" s="94"/>
      <c r="C110" s="61">
        <v>90250</v>
      </c>
      <c r="D110" s="38"/>
      <c r="E110" s="63"/>
      <c r="F110" s="162">
        <v>90250</v>
      </c>
      <c r="G110" s="61"/>
      <c r="H110" s="29"/>
      <c r="J110" s="10"/>
      <c r="K110" s="10"/>
    </row>
    <row r="111" spans="1:11" ht="12.75">
      <c r="A111" s="103"/>
      <c r="B111" s="94"/>
      <c r="C111" s="61">
        <v>6665</v>
      </c>
      <c r="D111" s="38"/>
      <c r="E111" s="63"/>
      <c r="F111" s="162">
        <v>6665</v>
      </c>
      <c r="G111" s="61"/>
      <c r="H111" s="29"/>
      <c r="J111" s="10"/>
      <c r="K111" s="10"/>
    </row>
    <row r="112" spans="1:11" ht="12.75">
      <c r="A112" s="103"/>
      <c r="B112" s="94"/>
      <c r="C112" s="61">
        <v>6674</v>
      </c>
      <c r="D112" s="38"/>
      <c r="E112" s="63"/>
      <c r="F112" s="162">
        <v>6674</v>
      </c>
      <c r="G112" s="61"/>
      <c r="H112" s="29"/>
      <c r="J112" s="10"/>
      <c r="K112" s="10"/>
    </row>
    <row r="113" spans="1:11" ht="12.75">
      <c r="A113" s="103"/>
      <c r="B113" s="94"/>
      <c r="C113" s="61">
        <v>1152</v>
      </c>
      <c r="D113" s="38"/>
      <c r="E113" s="63"/>
      <c r="F113" s="162">
        <v>1152</v>
      </c>
      <c r="G113" s="61"/>
      <c r="H113" s="29"/>
      <c r="J113" s="10"/>
      <c r="K113" s="10"/>
    </row>
    <row r="114" spans="1:11" ht="15" customHeight="1">
      <c r="A114" s="103"/>
      <c r="B114" s="94"/>
      <c r="C114" s="61">
        <v>18530</v>
      </c>
      <c r="D114" s="38"/>
      <c r="E114" s="63"/>
      <c r="F114" s="162">
        <v>18530</v>
      </c>
      <c r="G114" s="61"/>
      <c r="H114" s="29"/>
      <c r="J114" s="10"/>
      <c r="K114" s="10"/>
    </row>
    <row r="115" spans="1:11" ht="12.75">
      <c r="A115" s="103"/>
      <c r="B115" s="94"/>
      <c r="C115" s="61">
        <v>123297</v>
      </c>
      <c r="D115" s="61"/>
      <c r="E115" s="63"/>
      <c r="F115" s="162">
        <v>123297</v>
      </c>
      <c r="G115" s="61"/>
      <c r="H115" s="29"/>
      <c r="J115" s="10"/>
      <c r="K115" s="10"/>
    </row>
    <row r="116" spans="1:11" ht="12.75">
      <c r="A116" s="103"/>
      <c r="B116" s="94"/>
      <c r="C116" s="61">
        <v>199645</v>
      </c>
      <c r="D116" s="61"/>
      <c r="E116" s="63"/>
      <c r="F116" s="162">
        <v>199645</v>
      </c>
      <c r="G116" s="61"/>
      <c r="H116" s="177"/>
      <c r="J116" s="62"/>
      <c r="K116" s="38"/>
    </row>
    <row r="117" spans="1:11" ht="12.75">
      <c r="A117" s="103"/>
      <c r="B117" s="94"/>
      <c r="C117" s="61"/>
      <c r="D117" s="38"/>
      <c r="E117" s="63"/>
      <c r="F117" s="162"/>
      <c r="G117" s="38"/>
      <c r="H117" s="177"/>
      <c r="J117" s="62"/>
      <c r="K117" s="38"/>
    </row>
    <row r="118" spans="1:11" ht="12.75">
      <c r="A118" s="103"/>
      <c r="B118" s="94"/>
      <c r="C118" s="61"/>
      <c r="D118" s="38"/>
      <c r="E118" s="63"/>
      <c r="F118" s="162"/>
      <c r="G118" s="38"/>
      <c r="H118" s="177"/>
      <c r="J118" s="62"/>
      <c r="K118" s="62"/>
    </row>
    <row r="119" spans="1:11" ht="12" customHeight="1">
      <c r="A119" s="103"/>
      <c r="B119" s="94"/>
      <c r="C119" s="61"/>
      <c r="D119" s="38"/>
      <c r="E119" s="63"/>
      <c r="F119" s="162"/>
      <c r="G119" s="38"/>
      <c r="H119" s="177"/>
      <c r="J119" s="62"/>
      <c r="K119" s="62"/>
    </row>
    <row r="120" spans="1:11" ht="13.5" customHeight="1">
      <c r="A120" s="103"/>
      <c r="B120" s="94"/>
      <c r="C120" s="61"/>
      <c r="D120" s="38"/>
      <c r="E120" s="63"/>
      <c r="F120" s="162"/>
      <c r="G120" s="38"/>
      <c r="H120" s="177"/>
      <c r="J120" s="62"/>
      <c r="K120" s="62"/>
    </row>
    <row r="121" spans="1:11" ht="12.75" customHeight="1">
      <c r="A121" s="103"/>
      <c r="B121" s="94"/>
      <c r="C121" s="61"/>
      <c r="D121" s="38"/>
      <c r="E121" s="63"/>
      <c r="F121" s="162"/>
      <c r="G121" s="38"/>
      <c r="H121" s="63"/>
      <c r="J121" s="10"/>
      <c r="K121" s="10"/>
    </row>
    <row r="122" spans="1:11" ht="12.75" customHeight="1">
      <c r="A122" s="103"/>
      <c r="B122" s="94"/>
      <c r="C122" s="177"/>
      <c r="D122" s="38"/>
      <c r="E122" s="63"/>
      <c r="F122" s="177"/>
      <c r="G122" s="38"/>
      <c r="H122" s="63"/>
      <c r="J122" s="10"/>
      <c r="K122" s="10"/>
    </row>
    <row r="123" spans="1:11" ht="12.75" customHeight="1">
      <c r="A123" s="103"/>
      <c r="B123" s="94"/>
      <c r="C123" s="177"/>
      <c r="D123" s="38"/>
      <c r="E123" s="63"/>
      <c r="F123" s="177"/>
      <c r="G123" s="38"/>
      <c r="H123" s="63"/>
      <c r="J123" s="10"/>
      <c r="K123" s="10"/>
    </row>
    <row r="124" spans="1:11" ht="12.75" customHeight="1">
      <c r="A124" s="103"/>
      <c r="B124" s="94"/>
      <c r="C124" s="26"/>
      <c r="D124" s="38"/>
      <c r="E124" s="63"/>
      <c r="F124" s="177"/>
      <c r="G124" s="38"/>
      <c r="H124" s="63"/>
      <c r="J124" s="10"/>
      <c r="K124" s="10"/>
    </row>
    <row r="125" spans="1:11" ht="13.5" thickBot="1">
      <c r="A125" s="103"/>
      <c r="B125" s="94"/>
      <c r="C125" s="26"/>
      <c r="D125" s="38"/>
      <c r="E125" s="63"/>
      <c r="F125" s="63"/>
      <c r="G125" s="38"/>
      <c r="H125" s="63"/>
      <c r="J125" s="10"/>
      <c r="K125" s="10"/>
    </row>
    <row r="126" spans="1:11" ht="13.5" thickBot="1">
      <c r="A126" s="103"/>
      <c r="B126" s="105" t="s">
        <v>73</v>
      </c>
      <c r="C126" s="62"/>
      <c r="D126" s="131">
        <f>SUM(C105:C125)</f>
        <v>881213</v>
      </c>
      <c r="E126" s="63"/>
      <c r="F126" s="63"/>
      <c r="G126" s="131">
        <f>SUM(F105:F125)</f>
        <v>879213</v>
      </c>
      <c r="H126" s="63"/>
      <c r="J126" s="10"/>
      <c r="K126" s="10"/>
    </row>
    <row r="127" spans="1:11" ht="12.75">
      <c r="A127" s="103"/>
      <c r="B127" s="94"/>
      <c r="C127" s="29">
        <v>120500</v>
      </c>
      <c r="D127" s="38"/>
      <c r="E127" s="63"/>
      <c r="F127" s="168">
        <v>120500</v>
      </c>
      <c r="G127" s="38"/>
      <c r="H127" s="63"/>
      <c r="J127" s="10"/>
      <c r="K127" s="10"/>
    </row>
    <row r="128" spans="1:11" ht="12.75">
      <c r="A128" s="103"/>
      <c r="B128" s="94"/>
      <c r="C128" s="29">
        <v>187500</v>
      </c>
      <c r="D128" s="38"/>
      <c r="E128" s="63"/>
      <c r="F128" s="168">
        <v>187500</v>
      </c>
      <c r="G128" s="38"/>
      <c r="H128" s="63"/>
      <c r="J128" s="38"/>
      <c r="K128" s="38"/>
    </row>
    <row r="129" spans="1:11" ht="12.75">
      <c r="A129" s="103"/>
      <c r="B129" s="108"/>
      <c r="C129" s="29">
        <v>145000</v>
      </c>
      <c r="D129" s="38"/>
      <c r="E129" s="63"/>
      <c r="F129" s="168">
        <v>145000</v>
      </c>
      <c r="G129" s="38"/>
      <c r="H129" s="63"/>
      <c r="J129" s="38"/>
      <c r="K129" s="38"/>
    </row>
    <row r="130" spans="1:11" ht="12.75">
      <c r="A130" s="103"/>
      <c r="B130" s="108"/>
      <c r="C130" s="29">
        <v>107875</v>
      </c>
      <c r="D130" s="38"/>
      <c r="E130" s="63"/>
      <c r="F130" s="168">
        <v>107875</v>
      </c>
      <c r="G130" s="38"/>
      <c r="H130" s="63"/>
      <c r="J130" s="62"/>
      <c r="K130" s="62"/>
    </row>
    <row r="131" spans="1:11" ht="12.75">
      <c r="A131" s="103"/>
      <c r="B131" s="108"/>
      <c r="C131" s="29">
        <v>8543</v>
      </c>
      <c r="D131" s="38"/>
      <c r="E131" s="63"/>
      <c r="F131" s="168">
        <v>8543</v>
      </c>
      <c r="G131" s="38"/>
      <c r="H131" s="63"/>
      <c r="J131" s="62"/>
      <c r="K131" s="62"/>
    </row>
    <row r="132" spans="1:11" ht="12.75">
      <c r="A132" s="103"/>
      <c r="B132" s="108"/>
      <c r="C132" s="29">
        <v>8556</v>
      </c>
      <c r="D132" s="38"/>
      <c r="E132" s="63"/>
      <c r="F132" s="168">
        <v>8556</v>
      </c>
      <c r="G132" s="38"/>
      <c r="H132" s="63"/>
      <c r="J132" s="62"/>
      <c r="K132" s="62"/>
    </row>
    <row r="133" spans="1:11" ht="10.5" customHeight="1">
      <c r="A133" s="103"/>
      <c r="B133" s="108"/>
      <c r="C133" s="29">
        <v>1496</v>
      </c>
      <c r="D133" s="38"/>
      <c r="E133" s="63"/>
      <c r="F133" s="168">
        <v>1496</v>
      </c>
      <c r="G133" s="38"/>
      <c r="H133" s="63"/>
      <c r="J133" s="62"/>
      <c r="K133" s="62"/>
    </row>
    <row r="134" spans="1:11" ht="10.5" customHeight="1">
      <c r="A134" s="103"/>
      <c r="B134" s="108"/>
      <c r="C134" s="29">
        <v>8260</v>
      </c>
      <c r="D134" s="38"/>
      <c r="E134" s="63"/>
      <c r="F134" s="168">
        <v>8260</v>
      </c>
      <c r="G134" s="38"/>
      <c r="H134" s="63"/>
      <c r="J134" s="62"/>
      <c r="K134" s="62"/>
    </row>
    <row r="135" spans="1:11" ht="10.5" customHeight="1">
      <c r="A135" s="103"/>
      <c r="B135" s="108"/>
      <c r="C135" s="26">
        <v>1600</v>
      </c>
      <c r="D135" s="38"/>
      <c r="E135" s="63"/>
      <c r="F135" s="168">
        <v>1600</v>
      </c>
      <c r="G135" s="38"/>
      <c r="H135" s="63"/>
      <c r="J135" s="62"/>
      <c r="K135" s="62"/>
    </row>
    <row r="136" spans="1:11" ht="10.5" customHeight="1">
      <c r="A136" s="103"/>
      <c r="B136" s="108"/>
      <c r="C136" s="26">
        <v>12000</v>
      </c>
      <c r="D136" s="38"/>
      <c r="E136" s="63"/>
      <c r="F136" s="168">
        <v>12000</v>
      </c>
      <c r="G136" s="38"/>
      <c r="H136" s="63"/>
      <c r="J136" s="62"/>
      <c r="K136" s="62"/>
    </row>
    <row r="137" spans="1:11" ht="10.5" customHeight="1">
      <c r="A137" s="103"/>
      <c r="B137" s="108"/>
      <c r="C137" s="26"/>
      <c r="D137" s="38"/>
      <c r="E137" s="63"/>
      <c r="F137" s="168"/>
      <c r="G137" s="38"/>
      <c r="H137" s="63"/>
      <c r="J137" s="62"/>
      <c r="K137" s="62"/>
    </row>
    <row r="138" spans="1:11" ht="10.5" customHeight="1">
      <c r="A138" s="103"/>
      <c r="B138" s="108"/>
      <c r="C138" s="26"/>
      <c r="D138" s="38"/>
      <c r="E138" s="63"/>
      <c r="F138" s="168"/>
      <c r="G138" s="38"/>
      <c r="H138" s="63"/>
      <c r="J138" s="62"/>
      <c r="K138" s="62"/>
    </row>
    <row r="139" spans="1:11" ht="10.5" customHeight="1">
      <c r="A139" s="103"/>
      <c r="B139" s="108"/>
      <c r="C139" s="26"/>
      <c r="D139" s="38"/>
      <c r="E139" s="63"/>
      <c r="F139" s="168"/>
      <c r="G139" s="38"/>
      <c r="H139" s="63"/>
      <c r="J139" s="62"/>
      <c r="K139" s="62"/>
    </row>
    <row r="140" spans="1:11" ht="10.5" customHeight="1">
      <c r="A140" s="103"/>
      <c r="B140" s="108"/>
      <c r="C140" s="26"/>
      <c r="D140" s="38"/>
      <c r="E140" s="63"/>
      <c r="F140" s="168"/>
      <c r="G140" s="38"/>
      <c r="H140" s="63"/>
      <c r="J140" s="62"/>
      <c r="K140" s="62"/>
    </row>
    <row r="141" spans="1:11" ht="10.5" customHeight="1">
      <c r="A141" s="103"/>
      <c r="B141" s="108"/>
      <c r="C141" s="26"/>
      <c r="D141" s="38"/>
      <c r="E141" s="63"/>
      <c r="F141" s="168"/>
      <c r="G141" s="38"/>
      <c r="H141" s="63"/>
      <c r="J141" s="62"/>
      <c r="K141" s="62"/>
    </row>
    <row r="142" spans="1:11" ht="10.5" customHeight="1">
      <c r="A142" s="103"/>
      <c r="B142" s="108"/>
      <c r="C142" s="26"/>
      <c r="D142" s="38"/>
      <c r="E142" s="63"/>
      <c r="F142" s="168"/>
      <c r="G142" s="38"/>
      <c r="H142" s="63"/>
      <c r="J142" s="62"/>
      <c r="K142" s="62"/>
    </row>
    <row r="143" spans="1:11" ht="11.25" customHeight="1">
      <c r="A143" s="103"/>
      <c r="B143" s="94"/>
      <c r="C143" s="26"/>
      <c r="D143" s="38"/>
      <c r="E143" s="63"/>
      <c r="F143" s="168"/>
      <c r="G143" s="38"/>
      <c r="H143" s="63"/>
      <c r="J143" s="62"/>
      <c r="K143" s="62"/>
    </row>
    <row r="144" spans="1:11" ht="13.5" thickBot="1">
      <c r="A144" s="103"/>
      <c r="B144" s="94"/>
      <c r="C144" s="26"/>
      <c r="D144" s="198"/>
      <c r="E144" s="63"/>
      <c r="F144" s="26"/>
      <c r="G144" s="38"/>
      <c r="H144" s="63"/>
      <c r="J144" s="10"/>
      <c r="K144" s="10"/>
    </row>
    <row r="145" spans="1:11" ht="13.5" thickBot="1">
      <c r="A145" s="103"/>
      <c r="B145" s="108" t="s">
        <v>73</v>
      </c>
      <c r="C145" s="26"/>
      <c r="D145" s="131">
        <f>SUM(C127:C145)</f>
        <v>601330</v>
      </c>
      <c r="E145" s="63"/>
      <c r="F145" s="26"/>
      <c r="G145" s="131">
        <f>SUM(F127:F145)</f>
        <v>601330</v>
      </c>
      <c r="H145" s="63"/>
      <c r="J145" s="10"/>
      <c r="K145" s="10"/>
    </row>
    <row r="146" spans="1:11" ht="12.75">
      <c r="A146" s="103"/>
      <c r="B146" s="108"/>
      <c r="C146" s="28">
        <v>80000</v>
      </c>
      <c r="D146" s="112"/>
      <c r="E146" s="63"/>
      <c r="F146" s="162">
        <v>80000</v>
      </c>
      <c r="G146" s="112"/>
      <c r="H146" s="63"/>
      <c r="J146" s="10"/>
      <c r="K146" s="10"/>
    </row>
    <row r="147" spans="1:11" ht="12.75">
      <c r="A147" s="103"/>
      <c r="B147" s="108"/>
      <c r="C147" s="28">
        <v>162550</v>
      </c>
      <c r="D147" s="199"/>
      <c r="E147" s="29"/>
      <c r="F147" s="162">
        <v>160000</v>
      </c>
      <c r="G147" s="199"/>
      <c r="H147" s="29"/>
      <c r="J147" s="10"/>
      <c r="K147" s="10"/>
    </row>
    <row r="148" spans="1:11" ht="12.75">
      <c r="A148" s="103"/>
      <c r="B148" s="108"/>
      <c r="C148" s="28">
        <v>80000</v>
      </c>
      <c r="D148" s="199"/>
      <c r="E148" s="29"/>
      <c r="F148" s="162">
        <v>80000</v>
      </c>
      <c r="G148" s="199"/>
      <c r="H148" s="29"/>
      <c r="J148" s="10"/>
      <c r="K148" s="10"/>
    </row>
    <row r="149" spans="1:11" ht="12.75">
      <c r="A149" s="103"/>
      <c r="B149" s="108"/>
      <c r="C149" s="28">
        <v>5672</v>
      </c>
      <c r="D149" s="199"/>
      <c r="E149" s="29"/>
      <c r="F149" s="162">
        <v>5672</v>
      </c>
      <c r="G149" s="199"/>
      <c r="H149" s="29"/>
      <c r="J149" s="10"/>
      <c r="K149" s="10"/>
    </row>
    <row r="150" spans="1:11" ht="12.75">
      <c r="A150" s="103"/>
      <c r="B150" s="94"/>
      <c r="C150" s="28">
        <v>5680</v>
      </c>
      <c r="D150" s="61"/>
      <c r="E150" s="29"/>
      <c r="F150" s="162">
        <v>5680</v>
      </c>
      <c r="G150" s="61"/>
      <c r="H150" s="29"/>
      <c r="J150" s="10"/>
      <c r="K150" s="10"/>
    </row>
    <row r="151" spans="1:11" ht="12.75">
      <c r="A151" s="103"/>
      <c r="B151" s="94"/>
      <c r="C151" s="28">
        <v>970</v>
      </c>
      <c r="D151" s="61"/>
      <c r="E151" s="29"/>
      <c r="F151" s="162">
        <v>970</v>
      </c>
      <c r="G151" s="61"/>
      <c r="H151" s="29"/>
      <c r="J151" s="10"/>
      <c r="K151" s="10"/>
    </row>
    <row r="152" spans="1:11" ht="12.75">
      <c r="A152" s="103"/>
      <c r="B152" s="94"/>
      <c r="C152" s="28">
        <v>26610</v>
      </c>
      <c r="D152" s="61"/>
      <c r="E152" s="29"/>
      <c r="F152" s="162">
        <v>26610</v>
      </c>
      <c r="G152" s="61"/>
      <c r="H152" s="29"/>
      <c r="J152" s="10"/>
      <c r="K152" s="10"/>
    </row>
    <row r="153" spans="1:11" ht="12.75">
      <c r="A153" s="103"/>
      <c r="B153" s="94"/>
      <c r="C153" s="28">
        <v>330</v>
      </c>
      <c r="D153" s="61"/>
      <c r="E153" s="29"/>
      <c r="F153" s="162">
        <v>330</v>
      </c>
      <c r="G153" s="61"/>
      <c r="H153" s="29"/>
      <c r="J153" s="10"/>
      <c r="K153" s="10"/>
    </row>
    <row r="154" spans="1:11" ht="12.75">
      <c r="A154" s="103"/>
      <c r="B154" s="94"/>
      <c r="C154" s="28">
        <v>11873</v>
      </c>
      <c r="D154" s="61"/>
      <c r="E154" s="29"/>
      <c r="F154" s="162">
        <v>11873</v>
      </c>
      <c r="G154" s="61"/>
      <c r="H154" s="29"/>
      <c r="J154" s="10"/>
      <c r="K154" s="10"/>
    </row>
    <row r="155" spans="1:11" ht="12.75">
      <c r="A155" s="103"/>
      <c r="B155" s="108"/>
      <c r="C155" s="28">
        <v>0</v>
      </c>
      <c r="D155" s="61"/>
      <c r="E155" s="29"/>
      <c r="F155" s="162">
        <v>0</v>
      </c>
      <c r="G155" s="61"/>
      <c r="H155" s="29"/>
      <c r="J155" s="10"/>
      <c r="K155" s="10"/>
    </row>
    <row r="156" spans="1:11" ht="12.75">
      <c r="A156" s="103"/>
      <c r="B156" s="108"/>
      <c r="C156" s="28"/>
      <c r="D156" s="61"/>
      <c r="E156" s="29"/>
      <c r="F156" s="162"/>
      <c r="G156" s="61"/>
      <c r="H156" s="29"/>
      <c r="J156" s="10"/>
      <c r="K156" s="10"/>
    </row>
    <row r="157" spans="1:11" ht="12.75">
      <c r="A157" s="103"/>
      <c r="B157" s="94"/>
      <c r="C157" s="28"/>
      <c r="D157" s="61"/>
      <c r="E157" s="29"/>
      <c r="F157" s="162"/>
      <c r="G157" s="61"/>
      <c r="H157" s="29"/>
      <c r="J157" s="10"/>
      <c r="K157" s="10"/>
    </row>
    <row r="158" spans="1:11" ht="13.5" thickBot="1">
      <c r="A158" s="103"/>
      <c r="B158" s="94"/>
      <c r="C158" s="28"/>
      <c r="D158" s="198"/>
      <c r="E158" s="29"/>
      <c r="F158" s="162"/>
      <c r="G158" s="198"/>
      <c r="H158" s="29"/>
      <c r="J158" s="10"/>
      <c r="K158" s="10"/>
    </row>
    <row r="159" spans="1:11" ht="13.5" thickBot="1">
      <c r="A159" s="103"/>
      <c r="B159" s="108" t="s">
        <v>73</v>
      </c>
      <c r="C159" s="28"/>
      <c r="D159" s="200">
        <f>SUM(C146:C158)</f>
        <v>373685</v>
      </c>
      <c r="E159" s="29"/>
      <c r="F159" s="61">
        <v>0</v>
      </c>
      <c r="G159" s="200">
        <f>SUM(F146:F158)</f>
        <v>371135</v>
      </c>
      <c r="H159" s="29"/>
      <c r="J159" s="10"/>
      <c r="K159" s="10"/>
    </row>
    <row r="160" spans="1:11" ht="13.5" thickBot="1">
      <c r="A160" s="103"/>
      <c r="B160" s="108"/>
      <c r="C160" s="28"/>
      <c r="D160" s="112"/>
      <c r="E160" s="63"/>
      <c r="F160" s="38"/>
      <c r="G160" s="112"/>
      <c r="H160" s="63"/>
      <c r="J160" s="10"/>
      <c r="K160" s="10"/>
    </row>
    <row r="161" spans="1:11" ht="13.5" thickBot="1">
      <c r="A161" s="103"/>
      <c r="B161" s="109" t="s">
        <v>74</v>
      </c>
      <c r="C161" s="28"/>
      <c r="D161" s="38"/>
      <c r="E161" s="131">
        <f>+D78+D105+D126+D145+D159</f>
        <v>9022113</v>
      </c>
      <c r="F161" s="38"/>
      <c r="G161" s="38"/>
      <c r="H161" s="208"/>
      <c r="J161" s="10"/>
      <c r="K161" s="10"/>
    </row>
    <row r="162" spans="1:11" ht="13.5" thickBot="1">
      <c r="A162" s="103"/>
      <c r="B162" s="94"/>
      <c r="C162" s="28"/>
      <c r="D162" s="38"/>
      <c r="E162" s="63"/>
      <c r="F162" s="124">
        <f>E161-H163</f>
        <v>604281</v>
      </c>
      <c r="G162" s="38"/>
      <c r="H162" s="209"/>
      <c r="J162" s="10"/>
      <c r="K162" s="10"/>
    </row>
    <row r="163" spans="1:8" ht="13.5" thickBot="1">
      <c r="A163" s="103"/>
      <c r="B163" s="94"/>
      <c r="C163" s="61"/>
      <c r="D163" s="38"/>
      <c r="E163" s="63"/>
      <c r="F163" s="38"/>
      <c r="G163" s="38"/>
      <c r="H163" s="131">
        <f>+G78+G105+G126+G145+G159</f>
        <v>8417832</v>
      </c>
    </row>
    <row r="164" spans="1:8" ht="12.75">
      <c r="A164" s="103"/>
      <c r="B164" s="94"/>
      <c r="C164" s="61"/>
      <c r="D164" s="38"/>
      <c r="E164" s="63"/>
      <c r="F164" s="38"/>
      <c r="G164" s="38"/>
      <c r="H164" s="63"/>
    </row>
    <row r="165" spans="1:8" ht="12.75">
      <c r="A165" s="103"/>
      <c r="B165" s="94"/>
      <c r="C165" s="61"/>
      <c r="D165" s="38"/>
      <c r="E165" s="63"/>
      <c r="F165" s="38" t="s">
        <v>117</v>
      </c>
      <c r="G165" s="38"/>
      <c r="H165" s="63"/>
    </row>
    <row r="166" spans="1:8" ht="12.75">
      <c r="A166" s="103"/>
      <c r="B166" s="94"/>
      <c r="C166" s="61"/>
      <c r="D166" s="38"/>
      <c r="E166" s="111"/>
      <c r="F166" s="38"/>
      <c r="G166" s="38"/>
      <c r="H166" s="63"/>
    </row>
    <row r="167" spans="1:8" ht="12.75">
      <c r="A167" s="103" t="s">
        <v>76</v>
      </c>
      <c r="B167" s="94"/>
      <c r="C167" s="61"/>
      <c r="D167" s="38"/>
      <c r="E167" s="111"/>
      <c r="F167" s="38"/>
      <c r="G167" s="38"/>
      <c r="H167" s="111">
        <v>1321301</v>
      </c>
    </row>
    <row r="168" spans="1:10" ht="13.5" thickBot="1">
      <c r="A168" s="103" t="s">
        <v>116</v>
      </c>
      <c r="B168" s="94"/>
      <c r="C168" s="61"/>
      <c r="D168" s="38"/>
      <c r="E168" s="111">
        <v>0</v>
      </c>
      <c r="F168" s="38"/>
      <c r="G168" s="38"/>
      <c r="H168" s="63"/>
      <c r="J168" s="40"/>
    </row>
    <row r="169" spans="1:8" ht="13.5" thickBot="1">
      <c r="A169" s="48" t="s">
        <v>79</v>
      </c>
      <c r="B169" s="94"/>
      <c r="C169" s="61"/>
      <c r="D169" s="38"/>
      <c r="E169" s="131">
        <f>E26-E161</f>
        <v>717020</v>
      </c>
      <c r="F169" s="38" t="s">
        <v>153</v>
      </c>
      <c r="G169" s="38"/>
      <c r="H169" s="131">
        <f>H26-H163+H166-H167</f>
        <v>2688784</v>
      </c>
    </row>
    <row r="170" spans="1:8" ht="12.75">
      <c r="A170" s="48"/>
      <c r="B170" s="94"/>
      <c r="C170" s="61"/>
      <c r="D170" s="38"/>
      <c r="E170" s="63"/>
      <c r="F170" s="38"/>
      <c r="G170" s="38"/>
      <c r="H170" s="63"/>
    </row>
    <row r="171" spans="1:8" ht="12.75">
      <c r="A171" s="103"/>
      <c r="B171" s="110"/>
      <c r="C171" s="64"/>
      <c r="D171" s="65"/>
      <c r="E171" s="66"/>
      <c r="F171" s="65"/>
      <c r="G171" s="65"/>
      <c r="H171" s="66"/>
    </row>
    <row r="172" spans="1:8" ht="12.75">
      <c r="A172" s="106" t="s">
        <v>102</v>
      </c>
      <c r="B172" s="104"/>
      <c r="C172" s="61"/>
      <c r="D172" s="38"/>
      <c r="E172" s="63"/>
      <c r="F172" s="61"/>
      <c r="G172" s="38"/>
      <c r="H172" s="63"/>
    </row>
    <row r="173" spans="1:8" ht="12.75">
      <c r="A173" s="48" t="s">
        <v>77</v>
      </c>
      <c r="B173" s="104"/>
      <c r="C173" s="61"/>
      <c r="D173" s="38"/>
      <c r="E173" s="63"/>
      <c r="F173" s="61"/>
      <c r="G173" s="38"/>
      <c r="H173" s="63"/>
    </row>
    <row r="174" spans="1:10" ht="12.75">
      <c r="A174" s="103" t="s">
        <v>62</v>
      </c>
      <c r="B174" s="104"/>
      <c r="C174" s="61"/>
      <c r="D174" s="38"/>
      <c r="E174" s="63"/>
      <c r="F174" s="61"/>
      <c r="G174" s="38">
        <v>515185</v>
      </c>
      <c r="H174" s="63"/>
      <c r="I174" s="34"/>
      <c r="J174" s="34"/>
    </row>
    <row r="175" spans="1:10" ht="12.75">
      <c r="A175" s="103" t="s">
        <v>63</v>
      </c>
      <c r="B175" s="104"/>
      <c r="C175" s="61"/>
      <c r="D175" s="38"/>
      <c r="E175" s="63"/>
      <c r="F175" s="61"/>
      <c r="G175" s="38">
        <v>465245</v>
      </c>
      <c r="H175" s="63"/>
      <c r="I175" s="34"/>
      <c r="J175" s="34"/>
    </row>
    <row r="176" spans="1:10" ht="12.75">
      <c r="A176" s="103" t="s">
        <v>100</v>
      </c>
      <c r="B176" s="104"/>
      <c r="C176" s="61"/>
      <c r="D176" s="38"/>
      <c r="E176" s="63"/>
      <c r="F176" s="61"/>
      <c r="G176" s="38">
        <v>230000</v>
      </c>
      <c r="H176" s="63"/>
      <c r="I176" s="34"/>
      <c r="J176" s="34"/>
    </row>
    <row r="177" spans="1:10" ht="12.75">
      <c r="A177" s="103" t="s">
        <v>65</v>
      </c>
      <c r="B177" s="104"/>
      <c r="C177" s="61"/>
      <c r="D177" s="38"/>
      <c r="E177" s="63"/>
      <c r="F177" s="61"/>
      <c r="G177" s="38">
        <v>1465604</v>
      </c>
      <c r="H177" s="63"/>
      <c r="I177" s="34"/>
      <c r="J177" s="34"/>
    </row>
    <row r="178" spans="1:10" ht="12.75">
      <c r="A178" s="103" t="s">
        <v>106</v>
      </c>
      <c r="B178" s="104"/>
      <c r="C178" s="61"/>
      <c r="D178" s="38"/>
      <c r="E178" s="63"/>
      <c r="F178" s="61"/>
      <c r="G178" s="38">
        <v>12750</v>
      </c>
      <c r="H178" s="63"/>
      <c r="I178" s="34"/>
      <c r="J178" s="34"/>
    </row>
    <row r="179" spans="1:8" ht="12.75">
      <c r="A179" s="103"/>
      <c r="B179" s="104"/>
      <c r="C179" s="61"/>
      <c r="D179" s="38"/>
      <c r="E179" s="63"/>
      <c r="F179" s="61"/>
      <c r="G179" s="38"/>
      <c r="H179" s="63"/>
    </row>
    <row r="180" spans="1:8" ht="12.75">
      <c r="A180" s="103" t="s">
        <v>95</v>
      </c>
      <c r="B180" s="104"/>
      <c r="C180" s="61"/>
      <c r="D180" s="38">
        <v>2178198</v>
      </c>
      <c r="E180" s="63"/>
      <c r="F180" s="61"/>
      <c r="G180" s="38"/>
      <c r="H180" s="63"/>
    </row>
    <row r="181" spans="1:8" ht="12.75">
      <c r="A181" s="103" t="s">
        <v>96</v>
      </c>
      <c r="B181" s="104"/>
      <c r="C181" s="61"/>
      <c r="D181" s="38">
        <v>1461178</v>
      </c>
      <c r="E181" s="63"/>
      <c r="F181" s="61"/>
      <c r="G181" s="38"/>
      <c r="H181" s="63"/>
    </row>
    <row r="182" spans="2:9" ht="12.75">
      <c r="B182" s="105" t="s">
        <v>74</v>
      </c>
      <c r="C182" s="61"/>
      <c r="D182" s="38"/>
      <c r="E182" s="111">
        <f>D180-D181</f>
        <v>717020</v>
      </c>
      <c r="F182" s="61"/>
      <c r="G182" s="112"/>
      <c r="H182" s="111">
        <f>SUM(G173:G178)</f>
        <v>2688784</v>
      </c>
      <c r="I182" s="40"/>
    </row>
    <row r="183" spans="1:8" ht="12.75">
      <c r="A183" s="103"/>
      <c r="B183" s="104"/>
      <c r="C183" s="61"/>
      <c r="D183" s="38"/>
      <c r="E183" s="63"/>
      <c r="F183" s="61"/>
      <c r="G183" s="38"/>
      <c r="H183" s="63"/>
    </row>
    <row r="184" spans="1:8" ht="12.75">
      <c r="A184" s="103"/>
      <c r="B184" s="104"/>
      <c r="C184" s="277" t="s">
        <v>80</v>
      </c>
      <c r="D184" s="278"/>
      <c r="E184" s="30">
        <f>E169-E182-E168</f>
        <v>0</v>
      </c>
      <c r="F184" s="61"/>
      <c r="G184" s="38"/>
      <c r="H184" s="30">
        <f>SUM(H169-H182)</f>
        <v>0</v>
      </c>
    </row>
    <row r="185" spans="1:8" ht="12.75">
      <c r="A185" s="135"/>
      <c r="B185" s="113"/>
      <c r="C185" s="64"/>
      <c r="D185" s="65"/>
      <c r="E185" s="66"/>
      <c r="F185" s="64"/>
      <c r="G185" s="65"/>
      <c r="H185" s="66"/>
    </row>
    <row r="186" spans="1:8" ht="12.75">
      <c r="A186" s="94"/>
      <c r="B186" s="70"/>
      <c r="C186" s="70"/>
      <c r="D186" s="70"/>
      <c r="E186" s="70"/>
      <c r="F186" s="70"/>
      <c r="G186" s="70"/>
      <c r="H186" s="70"/>
    </row>
    <row r="187" spans="1:8" ht="12.75">
      <c r="A187" s="94"/>
      <c r="B187" s="70"/>
      <c r="C187" s="94"/>
      <c r="D187" s="94"/>
      <c r="E187" s="94"/>
      <c r="F187" s="94"/>
      <c r="G187" s="94"/>
      <c r="H187" s="70"/>
    </row>
    <row r="188" spans="1:8" ht="12.75">
      <c r="A188" s="70"/>
      <c r="B188" s="114"/>
      <c r="C188" s="38"/>
      <c r="D188" s="38"/>
      <c r="E188" s="38"/>
      <c r="F188" s="94"/>
      <c r="G188" s="94"/>
      <c r="H188" s="70"/>
    </row>
    <row r="189" spans="1:8" ht="12.75">
      <c r="A189" s="70"/>
      <c r="B189" s="114"/>
      <c r="C189" s="38"/>
      <c r="D189" s="38"/>
      <c r="E189" s="94"/>
      <c r="F189" s="94"/>
      <c r="G189" s="94"/>
      <c r="H189" s="70" t="s">
        <v>117</v>
      </c>
    </row>
    <row r="190" spans="1:8" ht="12.75">
      <c r="A190" s="70"/>
      <c r="B190" s="114"/>
      <c r="C190" s="38"/>
      <c r="D190" s="38"/>
      <c r="E190" s="94"/>
      <c r="F190" s="94"/>
      <c r="G190" s="94"/>
      <c r="H190" s="70"/>
    </row>
    <row r="191" spans="1:8" ht="12.75">
      <c r="A191" s="70"/>
      <c r="B191" s="114"/>
      <c r="C191" s="38"/>
      <c r="D191" s="38"/>
      <c r="E191" s="94"/>
      <c r="F191" s="94"/>
      <c r="G191" s="94"/>
      <c r="H191" s="70"/>
    </row>
    <row r="192" spans="1:8" ht="12.75">
      <c r="A192" s="94"/>
      <c r="B192" s="38"/>
      <c r="C192" s="38"/>
      <c r="D192" s="38"/>
      <c r="E192" s="94"/>
      <c r="F192" s="94"/>
      <c r="G192" s="94"/>
      <c r="H192" s="94"/>
    </row>
    <row r="193" spans="1:8" ht="12.75">
      <c r="A193" s="94"/>
      <c r="B193" s="38"/>
      <c r="C193" s="38"/>
      <c r="D193" s="38"/>
      <c r="E193" s="94"/>
      <c r="F193" s="94"/>
      <c r="G193" s="94"/>
      <c r="H193" s="94"/>
    </row>
    <row r="194" spans="1:8" ht="12.75">
      <c r="A194" s="94"/>
      <c r="B194" s="38"/>
      <c r="C194" s="38"/>
      <c r="D194" s="112"/>
      <c r="E194" s="38"/>
      <c r="F194" s="94"/>
      <c r="G194" s="94"/>
      <c r="H194" s="94"/>
    </row>
    <row r="195" spans="1:8" ht="12.75">
      <c r="A195" s="94"/>
      <c r="B195" s="94"/>
      <c r="C195" s="93"/>
      <c r="D195" s="94"/>
      <c r="E195" s="94"/>
      <c r="F195" s="115"/>
      <c r="G195" s="115"/>
      <c r="H195" s="94"/>
    </row>
    <row r="196" spans="1:8" ht="12.75">
      <c r="A196" s="94"/>
      <c r="B196" s="94"/>
      <c r="C196" s="38"/>
      <c r="D196" s="94"/>
      <c r="E196" s="94"/>
      <c r="F196" s="94"/>
      <c r="G196" s="116"/>
      <c r="H196" s="134"/>
    </row>
    <row r="197" spans="1:8" ht="12.75">
      <c r="A197" s="94"/>
      <c r="B197" s="94"/>
      <c r="C197" s="38"/>
      <c r="D197" s="94"/>
      <c r="E197" s="115"/>
      <c r="F197" s="115"/>
      <c r="G197" s="94"/>
      <c r="H197" s="134"/>
    </row>
    <row r="198" spans="1:8" ht="12.75">
      <c r="A198" s="94"/>
      <c r="B198" s="94"/>
      <c r="C198" s="94"/>
      <c r="D198" s="94"/>
      <c r="E198" s="94"/>
      <c r="F198" s="94"/>
      <c r="G198" s="116"/>
      <c r="H198" s="134"/>
    </row>
    <row r="199" spans="1:8" ht="12.75">
      <c r="A199" s="94"/>
      <c r="B199" s="94"/>
      <c r="C199" s="112"/>
      <c r="D199" s="94"/>
      <c r="E199" s="94"/>
      <c r="F199" s="116"/>
      <c r="G199" s="116"/>
      <c r="H199" s="94"/>
    </row>
    <row r="200" spans="1:8" ht="12.75">
      <c r="A200" s="94"/>
      <c r="B200" s="94"/>
      <c r="C200" s="94"/>
      <c r="D200" s="94"/>
      <c r="E200" s="94"/>
      <c r="F200" s="94"/>
      <c r="G200" s="94"/>
      <c r="H200" s="94"/>
    </row>
    <row r="201" spans="1:8" ht="12.75">
      <c r="A201" s="94"/>
      <c r="B201" s="94"/>
      <c r="C201" s="94"/>
      <c r="D201" s="94"/>
      <c r="E201" s="94"/>
      <c r="F201" s="94"/>
      <c r="G201" s="116"/>
      <c r="H201" s="94"/>
    </row>
    <row r="202" spans="1:8" ht="12.75">
      <c r="A202" s="94"/>
      <c r="B202" s="94"/>
      <c r="C202" s="94"/>
      <c r="D202" s="94"/>
      <c r="E202" s="94"/>
      <c r="F202" s="125"/>
      <c r="G202" s="94"/>
      <c r="H202" s="94"/>
    </row>
    <row r="203" spans="1:8" ht="12.75">
      <c r="A203" s="94"/>
      <c r="B203" s="94"/>
      <c r="C203" s="115"/>
      <c r="D203" s="115"/>
      <c r="E203" s="94"/>
      <c r="F203" s="125"/>
      <c r="G203" s="94"/>
      <c r="H203" s="94"/>
    </row>
    <row r="204" spans="1:8" ht="12.75">
      <c r="A204" s="94"/>
      <c r="B204" s="94"/>
      <c r="C204" s="94"/>
      <c r="D204" s="94"/>
      <c r="E204" s="116"/>
      <c r="F204" s="125"/>
      <c r="G204" s="94"/>
      <c r="H204" s="94"/>
    </row>
    <row r="205" spans="1:8" ht="12.75">
      <c r="A205" s="94"/>
      <c r="B205" s="94"/>
      <c r="C205" s="94"/>
      <c r="D205" s="116"/>
      <c r="E205" s="116"/>
      <c r="F205" s="117"/>
      <c r="G205" s="94"/>
      <c r="H205" s="94"/>
    </row>
    <row r="206" spans="1:8" ht="12.75">
      <c r="A206" s="70"/>
      <c r="B206" s="94"/>
      <c r="C206" s="94"/>
      <c r="D206" s="94"/>
      <c r="E206" s="94"/>
      <c r="F206" s="117"/>
      <c r="G206" s="94"/>
      <c r="H206" s="70"/>
    </row>
    <row r="207" spans="1:8" ht="12.75">
      <c r="A207" s="70"/>
      <c r="B207" s="94"/>
      <c r="C207" s="94"/>
      <c r="D207" s="94"/>
      <c r="E207" s="116"/>
      <c r="F207" s="118"/>
      <c r="G207" s="70"/>
      <c r="H207" s="70"/>
    </row>
    <row r="208" spans="1:8" ht="12.75">
      <c r="A208" s="70"/>
      <c r="B208" s="94"/>
      <c r="C208" s="94"/>
      <c r="D208" s="94"/>
      <c r="E208" s="94"/>
      <c r="F208" s="117"/>
      <c r="G208" s="70"/>
      <c r="H208" s="70"/>
    </row>
    <row r="209" spans="1:6" ht="12.75">
      <c r="A209" s="70"/>
      <c r="F209" s="91"/>
    </row>
  </sheetData>
  <sheetProtection/>
  <mergeCells count="2">
    <mergeCell ref="C184:D184"/>
    <mergeCell ref="G2:H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30.140625" style="52" customWidth="1"/>
    <col min="2" max="2" width="13.28125" style="44" customWidth="1"/>
    <col min="3" max="3" width="13.00390625" style="0" customWidth="1"/>
    <col min="4" max="5" width="13.7109375" style="0" customWidth="1"/>
    <col min="6" max="6" width="15.00390625" style="0" customWidth="1"/>
    <col min="7" max="7" width="22.7109375" style="0" customWidth="1"/>
  </cols>
  <sheetData>
    <row r="1" spans="1:5" ht="12.75">
      <c r="A1" s="264" t="s">
        <v>122</v>
      </c>
      <c r="B1" s="264"/>
      <c r="C1" s="264"/>
      <c r="D1" s="264"/>
      <c r="E1" s="264"/>
    </row>
    <row r="2" spans="1:5" s="55" customFormat="1" ht="12.75">
      <c r="A2" s="285" t="s">
        <v>123</v>
      </c>
      <c r="B2" s="285"/>
      <c r="C2" s="285"/>
      <c r="D2" s="285"/>
      <c r="E2" s="285"/>
    </row>
    <row r="3" spans="1:5" s="55" customFormat="1" ht="12.75">
      <c r="A3" s="53"/>
      <c r="B3" s="53"/>
      <c r="C3" s="53"/>
      <c r="D3" s="53"/>
      <c r="E3" s="53"/>
    </row>
    <row r="4" spans="1:5" s="55" customFormat="1" ht="12.75">
      <c r="A4" s="218" t="s">
        <v>143</v>
      </c>
      <c r="B4" s="224" t="s">
        <v>147</v>
      </c>
      <c r="C4" s="207"/>
      <c r="D4" s="53"/>
      <c r="E4" s="53"/>
    </row>
    <row r="5" spans="1:5" s="55" customFormat="1" ht="12.75">
      <c r="A5" s="218" t="s">
        <v>144</v>
      </c>
      <c r="B5" s="225">
        <v>41153</v>
      </c>
      <c r="C5" s="53"/>
      <c r="D5" s="53"/>
      <c r="E5" s="53"/>
    </row>
    <row r="6" spans="1:5" s="55" customFormat="1" ht="12.75">
      <c r="A6" s="53"/>
      <c r="B6" s="53"/>
      <c r="C6" s="53"/>
      <c r="D6" s="53"/>
      <c r="E6" s="53"/>
    </row>
    <row r="7" spans="1:5" s="55" customFormat="1" ht="12.75">
      <c r="A7" s="217"/>
      <c r="B7" s="217"/>
      <c r="C7" s="217"/>
      <c r="D7" s="217"/>
      <c r="E7" s="217"/>
    </row>
    <row r="8" spans="1:5" ht="12.75">
      <c r="A8" s="211"/>
      <c r="B8" s="212">
        <v>1</v>
      </c>
      <c r="C8" s="212">
        <v>2</v>
      </c>
      <c r="D8" s="212">
        <v>3</v>
      </c>
      <c r="E8" s="212">
        <v>4</v>
      </c>
    </row>
    <row r="9" spans="1:5" ht="15.75" customHeight="1">
      <c r="A9" s="281" t="s">
        <v>45</v>
      </c>
      <c r="B9" s="220" t="s">
        <v>124</v>
      </c>
      <c r="C9" s="219" t="s">
        <v>126</v>
      </c>
      <c r="D9" s="222" t="s">
        <v>127</v>
      </c>
      <c r="E9" s="283" t="s">
        <v>129</v>
      </c>
    </row>
    <row r="10" spans="1:5" ht="15.75" customHeight="1">
      <c r="A10" s="282"/>
      <c r="B10" s="221" t="s">
        <v>125</v>
      </c>
      <c r="C10" s="217" t="s">
        <v>148</v>
      </c>
      <c r="D10" s="223" t="s">
        <v>128</v>
      </c>
      <c r="E10" s="284"/>
    </row>
    <row r="11" ht="15.75">
      <c r="C11" s="50"/>
    </row>
    <row r="12" spans="1:5" ht="12.75">
      <c r="A12" s="213" t="s">
        <v>130</v>
      </c>
      <c r="B12" s="226">
        <v>39610874</v>
      </c>
      <c r="C12" s="228">
        <v>2125321</v>
      </c>
      <c r="D12" s="228">
        <v>23460597</v>
      </c>
      <c r="E12" s="228">
        <f>B12-D12</f>
        <v>16150277</v>
      </c>
    </row>
    <row r="13" spans="1:5" ht="12.75">
      <c r="A13" s="213" t="s">
        <v>131</v>
      </c>
      <c r="B13" s="226"/>
      <c r="C13" s="228"/>
      <c r="D13" s="228"/>
      <c r="E13" s="228"/>
    </row>
    <row r="14" spans="1:5" ht="12.75">
      <c r="A14" s="214" t="s">
        <v>132</v>
      </c>
      <c r="B14" s="226">
        <v>11040000</v>
      </c>
      <c r="C14" s="228">
        <v>1051745</v>
      </c>
      <c r="D14" s="228">
        <v>8967326</v>
      </c>
      <c r="E14" s="228">
        <f>B14-D14</f>
        <v>2072674</v>
      </c>
    </row>
    <row r="15" spans="1:5" ht="12.75">
      <c r="A15" s="210" t="s">
        <v>133</v>
      </c>
      <c r="B15" s="229">
        <f>SUM(B12:B14)</f>
        <v>50650874</v>
      </c>
      <c r="C15" s="227">
        <f>SUM(C12:C14)</f>
        <v>3177066</v>
      </c>
      <c r="D15" s="227">
        <f>SUM(D12:D14)</f>
        <v>32427923</v>
      </c>
      <c r="E15" s="227">
        <f>B15-D15</f>
        <v>18222951</v>
      </c>
    </row>
    <row r="16" spans="1:6" s="51" customFormat="1" ht="12.75">
      <c r="A16" s="286"/>
      <c r="B16" s="286"/>
      <c r="C16" s="286"/>
      <c r="D16" s="92"/>
      <c r="E16" s="227"/>
      <c r="F16" s="92"/>
    </row>
    <row r="17" spans="1:6" ht="12.75">
      <c r="A17" s="286"/>
      <c r="B17" s="286"/>
      <c r="C17" s="286"/>
      <c r="D17" s="92"/>
      <c r="E17" s="227"/>
      <c r="F17" s="92"/>
    </row>
    <row r="18" spans="1:6" ht="12.75">
      <c r="A18" s="215" t="s">
        <v>134</v>
      </c>
      <c r="B18" s="92"/>
      <c r="C18" s="94"/>
      <c r="D18" s="202"/>
      <c r="E18" s="227"/>
      <c r="F18" s="202"/>
    </row>
    <row r="19" spans="1:6" ht="12.75">
      <c r="A19" s="92"/>
      <c r="B19" s="93"/>
      <c r="C19" s="94"/>
      <c r="D19" s="203"/>
      <c r="E19" s="227"/>
      <c r="F19" s="203"/>
    </row>
    <row r="20" spans="1:6" ht="12.75">
      <c r="A20" s="216" t="s">
        <v>151</v>
      </c>
      <c r="B20" s="234">
        <v>2320264</v>
      </c>
      <c r="C20" s="232">
        <v>653633</v>
      </c>
      <c r="D20" s="233">
        <v>1119972</v>
      </c>
      <c r="E20" s="227">
        <f aca="true" t="shared" si="0" ref="E20:E30">B20-D20</f>
        <v>1200292</v>
      </c>
      <c r="F20" s="203"/>
    </row>
    <row r="21" spans="1:6" ht="12.75">
      <c r="A21" s="216" t="s">
        <v>135</v>
      </c>
      <c r="B21" s="234">
        <v>1199864</v>
      </c>
      <c r="C21" s="232">
        <v>253148</v>
      </c>
      <c r="D21" s="233">
        <v>1029469</v>
      </c>
      <c r="E21" s="227">
        <f t="shared" si="0"/>
        <v>170395</v>
      </c>
      <c r="F21" s="203"/>
    </row>
    <row r="22" spans="1:6" ht="12.75">
      <c r="A22" s="216" t="s">
        <v>136</v>
      </c>
      <c r="B22" s="234">
        <v>7444872</v>
      </c>
      <c r="C22" s="232">
        <v>724072</v>
      </c>
      <c r="D22" s="233">
        <v>6799083</v>
      </c>
      <c r="E22" s="227">
        <f t="shared" si="0"/>
        <v>645789</v>
      </c>
      <c r="F22" s="203"/>
    </row>
    <row r="23" spans="1:6" ht="12.75">
      <c r="A23" s="216" t="s">
        <v>137</v>
      </c>
      <c r="B23" s="234">
        <v>27736787</v>
      </c>
      <c r="C23" s="232">
        <v>3672633</v>
      </c>
      <c r="D23" s="233">
        <v>19743575</v>
      </c>
      <c r="E23" s="227">
        <f t="shared" si="0"/>
        <v>7993212</v>
      </c>
      <c r="F23" s="203"/>
    </row>
    <row r="24" spans="1:6" ht="12.75">
      <c r="A24" s="216" t="s">
        <v>138</v>
      </c>
      <c r="B24" s="234">
        <v>11874087</v>
      </c>
      <c r="C24" s="232">
        <v>711455</v>
      </c>
      <c r="D24" s="233">
        <v>8274051</v>
      </c>
      <c r="E24" s="227">
        <f t="shared" si="0"/>
        <v>3600036</v>
      </c>
      <c r="F24" s="203"/>
    </row>
    <row r="25" spans="1:6" ht="12.75">
      <c r="A25" s="216" t="s">
        <v>139</v>
      </c>
      <c r="B25" s="234">
        <v>75000</v>
      </c>
      <c r="C25" s="232"/>
      <c r="D25" s="233">
        <v>36619</v>
      </c>
      <c r="E25" s="227">
        <f t="shared" si="0"/>
        <v>38381</v>
      </c>
      <c r="F25" s="203"/>
    </row>
    <row r="26" spans="1:6" ht="12.75">
      <c r="A26" s="216" t="s">
        <v>140</v>
      </c>
      <c r="B26" s="231"/>
      <c r="C26" s="232"/>
      <c r="D26" s="233"/>
      <c r="E26" s="227"/>
      <c r="F26" s="203"/>
    </row>
    <row r="27" spans="1:6" ht="12.75">
      <c r="A27" s="216" t="s">
        <v>141</v>
      </c>
      <c r="B27" s="231"/>
      <c r="C27" s="232"/>
      <c r="D27" s="233"/>
      <c r="E27" s="227"/>
      <c r="F27" s="203"/>
    </row>
    <row r="28" spans="1:6" ht="12.75">
      <c r="A28" s="216" t="s">
        <v>142</v>
      </c>
      <c r="B28" s="231"/>
      <c r="C28" s="232"/>
      <c r="D28" s="233"/>
      <c r="E28" s="227"/>
      <c r="F28" s="203"/>
    </row>
    <row r="29" spans="1:6" ht="12.75">
      <c r="A29" s="92"/>
      <c r="B29" s="115"/>
      <c r="C29" s="94"/>
      <c r="D29" s="203"/>
      <c r="E29" s="227"/>
      <c r="F29" s="203"/>
    </row>
    <row r="30" spans="1:6" ht="12.75">
      <c r="A30" s="215" t="s">
        <v>145</v>
      </c>
      <c r="B30" s="235">
        <f>SUM(B20:B29)</f>
        <v>50650874</v>
      </c>
      <c r="C30" s="235">
        <f>SUM(C20:C29)</f>
        <v>6014941</v>
      </c>
      <c r="D30" s="235">
        <f>SUM(D20:D29)</f>
        <v>37002769</v>
      </c>
      <c r="E30" s="227">
        <f t="shared" si="0"/>
        <v>13648105</v>
      </c>
      <c r="F30" s="203"/>
    </row>
    <row r="31" spans="1:6" ht="12.75">
      <c r="A31" s="92"/>
      <c r="B31" s="93"/>
      <c r="C31" s="94"/>
      <c r="D31" s="203"/>
      <c r="E31" s="203"/>
      <c r="F31" s="203"/>
    </row>
    <row r="32" spans="1:6" ht="12.75">
      <c r="A32" s="215" t="s">
        <v>146</v>
      </c>
      <c r="B32" s="231">
        <f>B15-B30</f>
        <v>0</v>
      </c>
      <c r="C32" s="231">
        <f>C15-C30</f>
        <v>-2837875</v>
      </c>
      <c r="D32" s="231">
        <f>D15-D30</f>
        <v>-4574846</v>
      </c>
      <c r="E32" s="231">
        <f>E15-E30</f>
        <v>4574846</v>
      </c>
      <c r="F32" s="203"/>
    </row>
    <row r="33" spans="1:6" ht="12.75">
      <c r="A33" s="92"/>
      <c r="B33" s="115"/>
      <c r="C33" s="94"/>
      <c r="D33" s="203"/>
      <c r="E33" s="203"/>
      <c r="F33" s="203"/>
    </row>
    <row r="34" spans="1:7" ht="12.75">
      <c r="A34" s="92"/>
      <c r="B34" s="93"/>
      <c r="C34" s="94"/>
      <c r="D34" s="203"/>
      <c r="E34" s="203"/>
      <c r="F34" s="203"/>
      <c r="G34" s="60"/>
    </row>
    <row r="35" spans="1:7" ht="12.75">
      <c r="A35" s="215" t="s">
        <v>149</v>
      </c>
      <c r="B35" s="93"/>
      <c r="C35" s="230" t="s">
        <v>150</v>
      </c>
      <c r="D35" s="112"/>
      <c r="E35" s="112"/>
      <c r="F35" s="203"/>
      <c r="G35" s="60"/>
    </row>
    <row r="36" spans="1:7" ht="12.75">
      <c r="A36" s="92"/>
      <c r="B36" s="93"/>
      <c r="C36" s="94"/>
      <c r="D36" s="203"/>
      <c r="E36" s="203"/>
      <c r="F36" s="203"/>
      <c r="G36" s="60"/>
    </row>
    <row r="37" spans="1:7" ht="12.75">
      <c r="A37" s="92"/>
      <c r="B37" s="115"/>
      <c r="C37" s="94"/>
      <c r="D37" s="203"/>
      <c r="E37" s="203"/>
      <c r="F37" s="203"/>
      <c r="G37" s="60"/>
    </row>
    <row r="38" spans="1:7" ht="12.75">
      <c r="A38" s="92"/>
      <c r="B38" s="93"/>
      <c r="C38" s="94"/>
      <c r="D38" s="203"/>
      <c r="E38" s="203"/>
      <c r="F38" s="203"/>
      <c r="G38" s="60"/>
    </row>
    <row r="39" spans="1:7" ht="12.75">
      <c r="A39" s="92"/>
      <c r="B39" s="93"/>
      <c r="C39" s="94"/>
      <c r="D39" s="203"/>
      <c r="E39" s="203"/>
      <c r="F39" s="203"/>
      <c r="G39" s="60"/>
    </row>
    <row r="40" spans="1:7" ht="12.75">
      <c r="A40" s="92"/>
      <c r="B40" s="93"/>
      <c r="C40" s="94"/>
      <c r="D40" s="203"/>
      <c r="E40" s="203"/>
      <c r="F40" s="203"/>
      <c r="G40" s="60"/>
    </row>
    <row r="41" spans="1:7" ht="12.75">
      <c r="A41" s="92"/>
      <c r="B41" s="93"/>
      <c r="C41" s="94"/>
      <c r="D41" s="203"/>
      <c r="E41" s="203"/>
      <c r="F41" s="203"/>
      <c r="G41" s="60"/>
    </row>
    <row r="42" spans="1:7" ht="12.75">
      <c r="A42" s="92"/>
      <c r="B42" s="93"/>
      <c r="C42" s="94"/>
      <c r="D42" s="203"/>
      <c r="E42" s="203"/>
      <c r="F42" s="203"/>
      <c r="G42" s="60"/>
    </row>
    <row r="43" spans="1:7" ht="12.75">
      <c r="A43" s="92"/>
      <c r="B43" s="115"/>
      <c r="C43" s="94"/>
      <c r="D43" s="203"/>
      <c r="E43" s="203"/>
      <c r="F43" s="203"/>
      <c r="G43" s="60"/>
    </row>
    <row r="44" spans="1:7" ht="12.75">
      <c r="A44" s="92"/>
      <c r="B44" s="93"/>
      <c r="C44" s="94"/>
      <c r="D44" s="203"/>
      <c r="E44" s="203"/>
      <c r="F44" s="203"/>
      <c r="G44" s="60"/>
    </row>
    <row r="45" spans="1:7" ht="12.75">
      <c r="A45" s="92"/>
      <c r="B45" s="93"/>
      <c r="C45" s="94"/>
      <c r="D45" s="203"/>
      <c r="E45" s="203"/>
      <c r="F45" s="203"/>
      <c r="G45" s="60"/>
    </row>
    <row r="46" spans="1:7" ht="12.75">
      <c r="A46" s="92"/>
      <c r="B46" s="115"/>
      <c r="C46" s="94"/>
      <c r="D46" s="203"/>
      <c r="E46" s="203"/>
      <c r="F46" s="203"/>
      <c r="G46" s="60"/>
    </row>
    <row r="47" spans="1:7" ht="12.75">
      <c r="A47" s="92"/>
      <c r="B47" s="93"/>
      <c r="C47" s="94"/>
      <c r="D47" s="203"/>
      <c r="E47" s="203"/>
      <c r="F47" s="203"/>
      <c r="G47" s="60"/>
    </row>
    <row r="48" spans="1:7" ht="12.75">
      <c r="A48" s="92"/>
      <c r="B48" s="93"/>
      <c r="C48" s="94"/>
      <c r="D48" s="203"/>
      <c r="E48" s="203"/>
      <c r="F48" s="203"/>
      <c r="G48" s="60"/>
    </row>
    <row r="49" spans="1:7" ht="12.75">
      <c r="A49" s="92"/>
      <c r="B49" s="93"/>
      <c r="C49" s="94"/>
      <c r="D49" s="203"/>
      <c r="E49" s="203"/>
      <c r="F49" s="203"/>
      <c r="G49" s="60"/>
    </row>
    <row r="50" spans="1:7" ht="12.75">
      <c r="A50" s="92"/>
      <c r="B50" s="93"/>
      <c r="C50" s="94"/>
      <c r="D50" s="203"/>
      <c r="E50" s="203"/>
      <c r="F50" s="203"/>
      <c r="G50" s="60"/>
    </row>
    <row r="51" spans="1:7" ht="12.75">
      <c r="A51" s="92"/>
      <c r="B51" s="93"/>
      <c r="C51" s="94"/>
      <c r="D51" s="203"/>
      <c r="E51" s="203"/>
      <c r="F51" s="203"/>
      <c r="G51" s="60"/>
    </row>
    <row r="52" spans="1:7" ht="12.75">
      <c r="A52" s="92"/>
      <c r="B52" s="115"/>
      <c r="C52" s="94"/>
      <c r="D52" s="203"/>
      <c r="E52" s="203"/>
      <c r="F52" s="203"/>
      <c r="G52" s="60"/>
    </row>
    <row r="53" spans="1:7" ht="12.75">
      <c r="A53" s="92"/>
      <c r="B53" s="93"/>
      <c r="C53" s="94"/>
      <c r="D53" s="203"/>
      <c r="E53" s="203"/>
      <c r="F53" s="203"/>
      <c r="G53" s="60"/>
    </row>
    <row r="54" spans="1:7" ht="12.75">
      <c r="A54" s="92"/>
      <c r="B54" s="93"/>
      <c r="C54" s="94"/>
      <c r="D54" s="203"/>
      <c r="E54" s="203"/>
      <c r="F54" s="203"/>
      <c r="G54" s="60"/>
    </row>
    <row r="55" spans="1:7" ht="12.75">
      <c r="A55" s="92"/>
      <c r="B55" s="93"/>
      <c r="C55" s="94"/>
      <c r="D55" s="203"/>
      <c r="E55" s="203"/>
      <c r="F55" s="203"/>
      <c r="G55" s="60"/>
    </row>
    <row r="56" spans="1:7" ht="12.75">
      <c r="A56" s="92"/>
      <c r="B56" s="93"/>
      <c r="C56" s="94"/>
      <c r="D56" s="203"/>
      <c r="E56" s="203"/>
      <c r="F56" s="203"/>
      <c r="G56" s="60"/>
    </row>
    <row r="57" spans="1:7" ht="12.75">
      <c r="A57" s="92"/>
      <c r="B57" s="93"/>
      <c r="C57" s="94"/>
      <c r="D57" s="203"/>
      <c r="E57" s="203"/>
      <c r="F57" s="203"/>
      <c r="G57" s="60"/>
    </row>
    <row r="58" spans="1:6" ht="14.25" customHeight="1">
      <c r="A58" s="92"/>
      <c r="B58" s="93"/>
      <c r="C58" s="92"/>
      <c r="D58" s="112"/>
      <c r="E58" s="112"/>
      <c r="F58" s="112"/>
    </row>
    <row r="59" spans="1:6" ht="12.75">
      <c r="A59" s="53"/>
      <c r="B59" s="5"/>
      <c r="C59" s="10"/>
      <c r="D59" s="10"/>
      <c r="E59" s="10"/>
      <c r="F59" s="10"/>
    </row>
    <row r="60" spans="1:3" s="10" customFormat="1" ht="15.75">
      <c r="A60" s="53"/>
      <c r="B60" s="5"/>
      <c r="C60" s="33"/>
    </row>
    <row r="61" spans="1:3" s="10" customFormat="1" ht="15.75">
      <c r="A61" s="53"/>
      <c r="B61" s="5"/>
      <c r="C61" s="33"/>
    </row>
    <row r="62" spans="1:3" s="10" customFormat="1" ht="15.75">
      <c r="A62" s="53"/>
      <c r="B62" s="5"/>
      <c r="C62" s="33"/>
    </row>
    <row r="63" spans="1:6" ht="12.75">
      <c r="A63" s="53"/>
      <c r="B63" s="5"/>
      <c r="C63" s="10"/>
      <c r="D63" s="10"/>
      <c r="E63" s="10"/>
      <c r="F63" s="10"/>
    </row>
    <row r="64" spans="1:6" ht="12.75">
      <c r="A64" s="286"/>
      <c r="B64" s="286"/>
      <c r="C64" s="286"/>
      <c r="D64" s="92"/>
      <c r="E64" s="92"/>
      <c r="F64" s="92"/>
    </row>
    <row r="65" spans="1:6" ht="12.75">
      <c r="A65" s="286"/>
      <c r="B65" s="286"/>
      <c r="C65" s="286"/>
      <c r="D65" s="92"/>
      <c r="E65" s="92"/>
      <c r="F65" s="92"/>
    </row>
    <row r="66" spans="1:6" ht="12.75">
      <c r="A66" s="92"/>
      <c r="B66" s="115"/>
      <c r="C66" s="94"/>
      <c r="D66" s="94"/>
      <c r="E66" s="94"/>
      <c r="F66" s="94"/>
    </row>
    <row r="67" spans="1:7" ht="12.75">
      <c r="A67" s="92"/>
      <c r="B67" s="93"/>
      <c r="C67" s="94"/>
      <c r="D67" s="38"/>
      <c r="E67" s="38"/>
      <c r="F67" s="38"/>
      <c r="G67" s="60"/>
    </row>
    <row r="68" spans="1:7" ht="12.75">
      <c r="A68" s="92"/>
      <c r="B68" s="93"/>
      <c r="C68" s="94"/>
      <c r="D68" s="38"/>
      <c r="E68" s="38"/>
      <c r="F68" s="38"/>
      <c r="G68" s="60"/>
    </row>
    <row r="69" spans="1:7" ht="12.75">
      <c r="A69" s="92"/>
      <c r="B69" s="93"/>
      <c r="C69" s="94"/>
      <c r="D69" s="38"/>
      <c r="E69" s="38"/>
      <c r="F69" s="38"/>
      <c r="G69" s="60"/>
    </row>
    <row r="70" spans="1:7" ht="12.75">
      <c r="A70" s="92"/>
      <c r="B70" s="93"/>
      <c r="C70" s="94"/>
      <c r="D70" s="38"/>
      <c r="E70" s="38"/>
      <c r="F70" s="38"/>
      <c r="G70" s="60"/>
    </row>
    <row r="71" spans="1:7" ht="12.75">
      <c r="A71" s="92"/>
      <c r="B71" s="93"/>
      <c r="C71" s="94"/>
      <c r="D71" s="38"/>
      <c r="E71" s="38"/>
      <c r="F71" s="38"/>
      <c r="G71" s="60"/>
    </row>
    <row r="72" spans="1:7" ht="12.75">
      <c r="A72" s="92"/>
      <c r="B72" s="93"/>
      <c r="C72" s="94"/>
      <c r="D72" s="38"/>
      <c r="E72" s="38"/>
      <c r="F72" s="38"/>
      <c r="G72" s="60"/>
    </row>
    <row r="73" spans="1:7" ht="12.75">
      <c r="A73" s="92"/>
      <c r="B73" s="93"/>
      <c r="C73" s="94"/>
      <c r="D73" s="38"/>
      <c r="E73" s="38"/>
      <c r="F73" s="38"/>
      <c r="G73" s="60"/>
    </row>
    <row r="74" spans="1:7" ht="12.75">
      <c r="A74" s="92"/>
      <c r="B74" s="93"/>
      <c r="C74" s="94"/>
      <c r="D74" s="38"/>
      <c r="E74" s="38"/>
      <c r="F74" s="38"/>
      <c r="G74" s="60"/>
    </row>
    <row r="75" spans="1:7" ht="12.75">
      <c r="A75" s="92"/>
      <c r="B75" s="93"/>
      <c r="C75" s="94"/>
      <c r="D75" s="38"/>
      <c r="E75" s="38"/>
      <c r="F75" s="38"/>
      <c r="G75" s="60"/>
    </row>
    <row r="76" spans="1:7" ht="12.75">
      <c r="A76" s="92"/>
      <c r="B76" s="115"/>
      <c r="C76" s="94"/>
      <c r="D76" s="38"/>
      <c r="E76" s="38"/>
      <c r="F76" s="38"/>
      <c r="G76" s="60"/>
    </row>
    <row r="77" spans="1:7" ht="12.75">
      <c r="A77" s="92"/>
      <c r="B77" s="93"/>
      <c r="C77" s="94"/>
      <c r="D77" s="38"/>
      <c r="E77" s="38"/>
      <c r="F77" s="38"/>
      <c r="G77" s="60"/>
    </row>
    <row r="78" spans="1:7" ht="12.75">
      <c r="A78" s="92"/>
      <c r="B78" s="93"/>
      <c r="C78" s="94"/>
      <c r="D78" s="38"/>
      <c r="E78" s="38"/>
      <c r="F78" s="38"/>
      <c r="G78" s="60"/>
    </row>
    <row r="79" spans="1:7" ht="12.75">
      <c r="A79" s="92"/>
      <c r="B79" s="93"/>
      <c r="C79" s="94"/>
      <c r="D79" s="38"/>
      <c r="E79" s="38"/>
      <c r="F79" s="38"/>
      <c r="G79" s="60"/>
    </row>
    <row r="80" spans="1:7" ht="12.75">
      <c r="A80" s="92"/>
      <c r="B80" s="93"/>
      <c r="C80" s="94"/>
      <c r="D80" s="38"/>
      <c r="E80" s="38"/>
      <c r="F80" s="38"/>
      <c r="G80" s="60"/>
    </row>
    <row r="81" spans="1:7" ht="12.75">
      <c r="A81" s="92"/>
      <c r="B81" s="93"/>
      <c r="C81" s="94"/>
      <c r="D81" s="38"/>
      <c r="E81" s="38"/>
      <c r="F81" s="38"/>
      <c r="G81" s="60"/>
    </row>
    <row r="82" spans="1:7" ht="12.75">
      <c r="A82" s="92"/>
      <c r="B82" s="93"/>
      <c r="C82" s="94"/>
      <c r="D82" s="38"/>
      <c r="E82" s="38"/>
      <c r="F82" s="38"/>
      <c r="G82" s="60"/>
    </row>
    <row r="83" spans="1:7" ht="12.75">
      <c r="A83" s="92"/>
      <c r="B83" s="93"/>
      <c r="C83" s="94"/>
      <c r="D83" s="38"/>
      <c r="E83" s="38"/>
      <c r="F83" s="38"/>
      <c r="G83" s="60"/>
    </row>
    <row r="84" spans="1:7" ht="12.75">
      <c r="A84" s="92"/>
      <c r="B84" s="93"/>
      <c r="C84" s="94"/>
      <c r="D84" s="38"/>
      <c r="E84" s="38"/>
      <c r="F84" s="38"/>
      <c r="G84" s="60"/>
    </row>
    <row r="85" spans="1:7" ht="12.75">
      <c r="A85" s="92"/>
      <c r="B85" s="93"/>
      <c r="C85" s="94"/>
      <c r="D85" s="38"/>
      <c r="E85" s="38"/>
      <c r="F85" s="38"/>
      <c r="G85" s="60"/>
    </row>
    <row r="86" spans="1:7" ht="12.75">
      <c r="A86" s="92"/>
      <c r="B86" s="93"/>
      <c r="C86" s="94"/>
      <c r="D86" s="38"/>
      <c r="E86" s="38"/>
      <c r="F86" s="38"/>
      <c r="G86" s="60"/>
    </row>
    <row r="87" spans="1:7" ht="12.75">
      <c r="A87" s="92"/>
      <c r="B87" s="115"/>
      <c r="C87" s="94"/>
      <c r="D87" s="38"/>
      <c r="E87" s="38"/>
      <c r="F87" s="38"/>
      <c r="G87" s="60"/>
    </row>
    <row r="88" spans="1:7" ht="12.75">
      <c r="A88" s="92"/>
      <c r="B88" s="93"/>
      <c r="C88" s="94"/>
      <c r="D88" s="38"/>
      <c r="E88" s="38"/>
      <c r="F88" s="38"/>
      <c r="G88" s="60"/>
    </row>
    <row r="89" spans="1:7" ht="12.75">
      <c r="A89" s="92"/>
      <c r="B89" s="93"/>
      <c r="C89" s="94"/>
      <c r="D89" s="38"/>
      <c r="E89" s="38"/>
      <c r="F89" s="38"/>
      <c r="G89" s="60"/>
    </row>
    <row r="90" spans="1:7" ht="12.75">
      <c r="A90" s="92"/>
      <c r="B90" s="93"/>
      <c r="C90" s="94"/>
      <c r="D90" s="38"/>
      <c r="E90" s="38"/>
      <c r="F90" s="38"/>
      <c r="G90" s="60"/>
    </row>
    <row r="91" spans="1:7" ht="12.75">
      <c r="A91" s="92"/>
      <c r="B91" s="93"/>
      <c r="C91" s="94"/>
      <c r="D91" s="38"/>
      <c r="E91" s="38"/>
      <c r="F91" s="38"/>
      <c r="G91" s="60"/>
    </row>
    <row r="92" spans="1:7" ht="12.75">
      <c r="A92" s="92"/>
      <c r="B92" s="93"/>
      <c r="C92" s="94"/>
      <c r="D92" s="38"/>
      <c r="E92" s="38"/>
      <c r="F92" s="38"/>
      <c r="G92" s="60"/>
    </row>
    <row r="93" spans="1:7" ht="12.75">
      <c r="A93" s="92"/>
      <c r="B93" s="93"/>
      <c r="C93" s="94"/>
      <c r="D93" s="38"/>
      <c r="E93" s="38"/>
      <c r="F93" s="38"/>
      <c r="G93" s="60"/>
    </row>
    <row r="94" spans="1:7" ht="12.75">
      <c r="A94" s="92"/>
      <c r="B94" s="93"/>
      <c r="C94" s="94"/>
      <c r="D94" s="38"/>
      <c r="E94" s="38"/>
      <c r="F94" s="38"/>
      <c r="G94" s="60"/>
    </row>
    <row r="95" spans="1:7" ht="12.75">
      <c r="A95" s="92"/>
      <c r="B95" s="93"/>
      <c r="C95" s="94"/>
      <c r="D95" s="38"/>
      <c r="E95" s="38"/>
      <c r="F95" s="38"/>
      <c r="G95" s="60"/>
    </row>
    <row r="96" spans="1:7" ht="12.75">
      <c r="A96" s="92"/>
      <c r="B96" s="115"/>
      <c r="C96" s="94"/>
      <c r="D96" s="38"/>
      <c r="E96" s="38"/>
      <c r="F96" s="38"/>
      <c r="G96" s="60"/>
    </row>
    <row r="97" spans="1:7" ht="12.75">
      <c r="A97" s="92"/>
      <c r="B97" s="93"/>
      <c r="C97" s="94"/>
      <c r="D97" s="38"/>
      <c r="E97" s="38"/>
      <c r="F97" s="38"/>
      <c r="G97" s="60"/>
    </row>
    <row r="98" spans="1:7" ht="12.75">
      <c r="A98" s="92"/>
      <c r="B98" s="93"/>
      <c r="C98" s="94"/>
      <c r="D98" s="38"/>
      <c r="E98" s="38"/>
      <c r="F98" s="38"/>
      <c r="G98" s="60"/>
    </row>
    <row r="99" spans="1:7" ht="12.75">
      <c r="A99" s="92"/>
      <c r="B99" s="93"/>
      <c r="C99" s="94"/>
      <c r="D99" s="38"/>
      <c r="E99" s="38"/>
      <c r="F99" s="38"/>
      <c r="G99" s="60"/>
    </row>
    <row r="100" spans="1:7" ht="12.75">
      <c r="A100" s="92"/>
      <c r="B100" s="93"/>
      <c r="C100" s="94"/>
      <c r="D100" s="38"/>
      <c r="E100" s="38"/>
      <c r="F100" s="38"/>
      <c r="G100" s="60"/>
    </row>
    <row r="101" spans="1:7" ht="12.75">
      <c r="A101" s="92"/>
      <c r="B101" s="93"/>
      <c r="C101" s="94"/>
      <c r="D101" s="38"/>
      <c r="E101" s="38"/>
      <c r="F101" s="38"/>
      <c r="G101" s="60"/>
    </row>
    <row r="102" spans="1:7" ht="12.75">
      <c r="A102" s="92"/>
      <c r="B102" s="93"/>
      <c r="C102" s="94"/>
      <c r="D102" s="38"/>
      <c r="E102" s="38"/>
      <c r="F102" s="38"/>
      <c r="G102" s="60"/>
    </row>
    <row r="103" spans="1:7" ht="12.75">
      <c r="A103" s="92"/>
      <c r="B103" s="115"/>
      <c r="C103" s="94"/>
      <c r="D103" s="38"/>
      <c r="E103" s="38"/>
      <c r="F103" s="38"/>
      <c r="G103" s="60"/>
    </row>
    <row r="104" spans="1:7" ht="12.75">
      <c r="A104" s="92"/>
      <c r="B104" s="93"/>
      <c r="C104" s="94"/>
      <c r="D104" s="38"/>
      <c r="E104" s="38"/>
      <c r="F104" s="38"/>
      <c r="G104" s="60"/>
    </row>
    <row r="105" spans="1:7" ht="12.75">
      <c r="A105" s="92"/>
      <c r="B105" s="93"/>
      <c r="C105" s="94"/>
      <c r="D105" s="38"/>
      <c r="E105" s="38"/>
      <c r="F105" s="38"/>
      <c r="G105" s="60"/>
    </row>
    <row r="106" spans="1:7" ht="12.75">
      <c r="A106" s="92"/>
      <c r="B106" s="93"/>
      <c r="C106" s="94"/>
      <c r="D106" s="38"/>
      <c r="E106" s="38"/>
      <c r="F106" s="38"/>
      <c r="G106" s="60"/>
    </row>
    <row r="107" spans="1:7" ht="12.75">
      <c r="A107" s="92"/>
      <c r="B107" s="93"/>
      <c r="C107" s="94"/>
      <c r="D107" s="38"/>
      <c r="E107" s="38"/>
      <c r="F107" s="38"/>
      <c r="G107" s="60"/>
    </row>
    <row r="108" spans="1:7" ht="12.75">
      <c r="A108" s="92"/>
      <c r="B108" s="115"/>
      <c r="C108" s="94"/>
      <c r="D108" s="38"/>
      <c r="E108" s="38"/>
      <c r="F108" s="38"/>
      <c r="G108" s="60"/>
    </row>
    <row r="109" spans="1:7" ht="12.75">
      <c r="A109" s="92"/>
      <c r="B109" s="93"/>
      <c r="C109" s="94"/>
      <c r="D109" s="38"/>
      <c r="E109" s="38"/>
      <c r="F109" s="38"/>
      <c r="G109" s="60"/>
    </row>
    <row r="110" spans="1:7" ht="12.75">
      <c r="A110" s="92"/>
      <c r="B110" s="93"/>
      <c r="C110" s="94"/>
      <c r="D110" s="38"/>
      <c r="E110" s="38"/>
      <c r="F110" s="38"/>
      <c r="G110" s="60"/>
    </row>
    <row r="111" spans="1:7" ht="12.75">
      <c r="A111" s="92"/>
      <c r="B111" s="93"/>
      <c r="C111" s="94"/>
      <c r="D111" s="38"/>
      <c r="E111" s="38"/>
      <c r="F111" s="38"/>
      <c r="G111" s="60"/>
    </row>
    <row r="112" spans="1:7" ht="12.75">
      <c r="A112" s="92"/>
      <c r="B112" s="93"/>
      <c r="C112" s="94"/>
      <c r="D112" s="38"/>
      <c r="E112" s="38"/>
      <c r="F112" s="38"/>
      <c r="G112" s="60"/>
    </row>
    <row r="113" spans="1:7" ht="12.75">
      <c r="A113" s="92"/>
      <c r="B113" s="93"/>
      <c r="C113" s="94"/>
      <c r="D113" s="38"/>
      <c r="E113" s="38"/>
      <c r="F113" s="38"/>
      <c r="G113" s="60"/>
    </row>
    <row r="114" spans="1:7" s="10" customFormat="1" ht="12.75">
      <c r="A114" s="92"/>
      <c r="B114" s="93"/>
      <c r="C114" s="94"/>
      <c r="D114" s="38"/>
      <c r="E114" s="38"/>
      <c r="F114" s="38"/>
      <c r="G114" s="91"/>
    </row>
    <row r="115" spans="1:7" ht="12.75">
      <c r="A115" s="92"/>
      <c r="B115" s="115"/>
      <c r="C115" s="94"/>
      <c r="D115" s="38"/>
      <c r="E115" s="38"/>
      <c r="F115" s="38"/>
      <c r="G115" s="60"/>
    </row>
    <row r="116" spans="1:6" ht="12.75">
      <c r="A116" s="92"/>
      <c r="B116" s="93"/>
      <c r="C116" s="94"/>
      <c r="D116" s="38"/>
      <c r="E116" s="38"/>
      <c r="F116" s="38"/>
    </row>
    <row r="117" spans="1:6" ht="12.75">
      <c r="A117" s="92"/>
      <c r="B117" s="93"/>
      <c r="C117" s="94"/>
      <c r="D117" s="38"/>
      <c r="E117" s="38"/>
      <c r="F117" s="38"/>
    </row>
    <row r="118" spans="1:6" ht="12.75">
      <c r="A118" s="92"/>
      <c r="B118" s="93"/>
      <c r="C118" s="94"/>
      <c r="D118" s="38"/>
      <c r="E118" s="38"/>
      <c r="F118" s="38"/>
    </row>
    <row r="119" spans="1:6" ht="12.75">
      <c r="A119" s="92"/>
      <c r="B119" s="93"/>
      <c r="C119" s="94"/>
      <c r="D119" s="38"/>
      <c r="E119" s="38"/>
      <c r="F119" s="38"/>
    </row>
    <row r="120" spans="1:6" ht="12.75">
      <c r="A120" s="92"/>
      <c r="B120" s="93"/>
      <c r="C120" s="94"/>
      <c r="D120" s="38"/>
      <c r="E120" s="38"/>
      <c r="F120" s="38"/>
    </row>
    <row r="121" spans="1:6" ht="12.75">
      <c r="A121" s="92"/>
      <c r="B121" s="93"/>
      <c r="C121" s="94"/>
      <c r="D121" s="38"/>
      <c r="E121" s="38"/>
      <c r="F121" s="38"/>
    </row>
    <row r="122" spans="1:6" ht="12.75">
      <c r="A122" s="92"/>
      <c r="B122" s="115"/>
      <c r="C122" s="94"/>
      <c r="D122" s="38"/>
      <c r="E122" s="38"/>
      <c r="F122" s="38"/>
    </row>
    <row r="123" spans="1:6" ht="12.75">
      <c r="A123" s="92"/>
      <c r="B123" s="93"/>
      <c r="C123" s="94"/>
      <c r="D123" s="38"/>
      <c r="E123" s="38"/>
      <c r="F123" s="38"/>
    </row>
    <row r="124" spans="1:6" ht="12.75">
      <c r="A124" s="92"/>
      <c r="B124" s="93"/>
      <c r="C124" s="94"/>
      <c r="D124" s="38"/>
      <c r="E124" s="38"/>
      <c r="F124" s="38"/>
    </row>
    <row r="125" spans="1:6" ht="12.75">
      <c r="A125" s="92"/>
      <c r="B125" s="93"/>
      <c r="C125" s="94"/>
      <c r="D125" s="38"/>
      <c r="E125" s="38"/>
      <c r="F125" s="38"/>
    </row>
    <row r="126" spans="1:6" ht="12.75">
      <c r="A126" s="92"/>
      <c r="B126" s="93"/>
      <c r="C126" s="94"/>
      <c r="D126" s="38"/>
      <c r="E126" s="38"/>
      <c r="F126" s="38"/>
    </row>
    <row r="127" spans="1:6" ht="12.75">
      <c r="A127" s="92"/>
      <c r="B127" s="93"/>
      <c r="C127" s="94"/>
      <c r="D127" s="38"/>
      <c r="E127" s="38"/>
      <c r="F127" s="38"/>
    </row>
    <row r="128" spans="1:6" ht="12.75">
      <c r="A128" s="92"/>
      <c r="B128" s="93"/>
      <c r="C128" s="94"/>
      <c r="D128" s="38"/>
      <c r="E128" s="38"/>
      <c r="F128" s="38"/>
    </row>
    <row r="129" spans="1:6" ht="12.75">
      <c r="A129" s="92"/>
      <c r="B129" s="115"/>
      <c r="C129" s="94"/>
      <c r="D129" s="38"/>
      <c r="E129" s="38"/>
      <c r="F129" s="38"/>
    </row>
    <row r="130" spans="1:6" ht="12.75">
      <c r="A130" s="92"/>
      <c r="B130" s="93"/>
      <c r="C130" s="94"/>
      <c r="D130" s="38"/>
      <c r="E130" s="38"/>
      <c r="F130" s="38"/>
    </row>
    <row r="131" spans="1:6" ht="12.75">
      <c r="A131" s="92"/>
      <c r="B131" s="93"/>
      <c r="C131" s="94"/>
      <c r="D131" s="38"/>
      <c r="E131" s="38"/>
      <c r="F131" s="38"/>
    </row>
    <row r="132" spans="1:6" ht="12.75">
      <c r="A132" s="92"/>
      <c r="B132" s="93"/>
      <c r="C132" s="94"/>
      <c r="D132" s="38"/>
      <c r="E132" s="38"/>
      <c r="F132" s="38"/>
    </row>
    <row r="133" spans="1:6" ht="12.75">
      <c r="A133" s="92"/>
      <c r="B133" s="93"/>
      <c r="C133" s="94"/>
      <c r="D133" s="38"/>
      <c r="E133" s="38"/>
      <c r="F133" s="38"/>
    </row>
    <row r="134" spans="1:6" ht="12.75">
      <c r="A134" s="92"/>
      <c r="B134" s="93"/>
      <c r="C134" s="94"/>
      <c r="D134" s="38"/>
      <c r="E134" s="38"/>
      <c r="F134" s="38"/>
    </row>
    <row r="135" spans="1:6" ht="12.75">
      <c r="A135" s="92"/>
      <c r="B135" s="93"/>
      <c r="C135" s="92"/>
      <c r="D135" s="112"/>
      <c r="E135" s="112"/>
      <c r="F135" s="112"/>
    </row>
    <row r="138" ht="12.75">
      <c r="F138" s="60"/>
    </row>
    <row r="139" spans="4:5" ht="12.75">
      <c r="D139" s="60"/>
      <c r="E139" s="119"/>
    </row>
    <row r="140" spans="4:5" ht="12.75">
      <c r="D140" s="60"/>
      <c r="E140" s="60"/>
    </row>
  </sheetData>
  <sheetProtection/>
  <mergeCells count="10">
    <mergeCell ref="A9:A10"/>
    <mergeCell ref="E9:E10"/>
    <mergeCell ref="A1:E1"/>
    <mergeCell ref="A2:E2"/>
    <mergeCell ref="A64:A65"/>
    <mergeCell ref="B64:B65"/>
    <mergeCell ref="C64:C65"/>
    <mergeCell ref="C16:C17"/>
    <mergeCell ref="A16:A17"/>
    <mergeCell ref="B16:B17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ACUARIO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ACUARIO NACIONAL</dc:creator>
  <cp:keywords/>
  <dc:description/>
  <cp:lastModifiedBy>yalvarado</cp:lastModifiedBy>
  <cp:lastPrinted>2014-01-10T15:39:29Z</cp:lastPrinted>
  <dcterms:created xsi:type="dcterms:W3CDTF">2003-04-02T15:06:07Z</dcterms:created>
  <dcterms:modified xsi:type="dcterms:W3CDTF">2014-01-10T15:40:47Z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</Properties>
</file>