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PRESUPUESTOS\Ejecuciones\Ejecución Mensual 2021\Formato Abierto\"/>
    </mc:Choice>
  </mc:AlternateContent>
  <bookViews>
    <workbookView xWindow="0" yWindow="0" windowWidth="28800" windowHeight="1243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2" l="1"/>
  <c r="N12" i="2" l="1"/>
  <c r="N13" i="2"/>
  <c r="N14" i="2"/>
  <c r="N17" i="2"/>
  <c r="N18" i="2"/>
  <c r="N19" i="2"/>
  <c r="N20" i="2"/>
  <c r="N21" i="2"/>
  <c r="N22" i="2"/>
  <c r="N24" i="2"/>
  <c r="N25" i="2"/>
  <c r="N26" i="2"/>
  <c r="N28" i="2"/>
  <c r="N29" i="2"/>
  <c r="N30" i="2"/>
  <c r="N31" i="2"/>
  <c r="N32" i="2"/>
  <c r="N33" i="2"/>
  <c r="N34" i="2"/>
  <c r="N35" i="2"/>
  <c r="N37" i="2"/>
  <c r="N80" i="2"/>
  <c r="N81" i="2"/>
  <c r="M85" i="2"/>
  <c r="M28" i="2"/>
  <c r="M18" i="2"/>
  <c r="M12" i="2"/>
  <c r="E54" i="2" l="1"/>
  <c r="E28" i="2"/>
  <c r="E18" i="2"/>
  <c r="E12" i="2"/>
  <c r="E85" i="2" s="1"/>
  <c r="L28" i="2" l="1"/>
  <c r="L18" i="2"/>
  <c r="L12" i="2"/>
  <c r="L85" i="2" s="1"/>
  <c r="K28" i="2"/>
  <c r="J28" i="2"/>
  <c r="I28" i="2"/>
  <c r="H28" i="2"/>
  <c r="K18" i="2"/>
  <c r="J18" i="2"/>
  <c r="I18" i="2"/>
  <c r="H18" i="2"/>
  <c r="G18" i="2"/>
  <c r="F18" i="2"/>
  <c r="K12" i="2"/>
  <c r="J12" i="2"/>
  <c r="J85" i="2" s="1"/>
  <c r="I12" i="2"/>
  <c r="I85" i="2" s="1"/>
  <c r="H12" i="2"/>
  <c r="G12" i="2"/>
  <c r="F12" i="2"/>
  <c r="F85" i="2" s="1"/>
  <c r="D54" i="2"/>
  <c r="D28" i="2"/>
  <c r="D18" i="2"/>
  <c r="D12" i="2"/>
  <c r="D85" i="2" l="1"/>
  <c r="K85" i="2"/>
  <c r="G85" i="2"/>
  <c r="H85" i="2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<sst xmlns="http://schemas.openxmlformats.org/spreadsheetml/2006/main" count="96" uniqueCount="96">
  <si>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</si>
  <si>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</si>
  <si>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</si>
  <si>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</si>
  <si>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</si>
  <si>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</si>
  <si>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</si>
  <si>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</si>
  <si>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</si>
  <si>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</si>
  <si>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</si>
  <si>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</si>
  <si>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</si>
  <si>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</si>
  <si>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</si>
  <si>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</si>
  <si>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</si>
  <si>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</si>
  <si>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</si>
  <si>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</si>
  <si>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</si>
  <si>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</si>
  <si>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</si>
  <si>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</si>
  <si>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</si>
  <si>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</si>
  <si>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</si>
  <si>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</si>
  <si>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</si>
  <si>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</si>
  <si>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</si>
  <si>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</si>
  <si>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</si>
  <si>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</si>
  <si>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</si>
  <si>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</si>
  <si>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</si>
  <si>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</si>
  <si>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</si>
  <si>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</si>
  <si>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</si>
  <si>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</si>
  <si>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</si>
  <si>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</si>
  <si>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</si>
  <si>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</si>
  <si>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</si>
  <si>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</si>
  <si>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</si>
  <si>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</si>
  <si>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</si>
  <si>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</si>
  <si>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</si>
  <si>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</si>
  <si>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</si>
  <si>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</si>
  <si>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</si>
  <si>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</si>
  <si>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</si>
  <si>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</si>
  <si>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</si>
  <si>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</si>
  <si>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</si>
  <si>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</si>
  <si>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</si>
  <si>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</si>
  <si>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</si>
  <si>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</si>
  <si>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</si>
  <si>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</si>
  <si>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</si>
  <si>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</si>
  <si>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</si>
  <si>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</si>
  <si>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</si>
  <si>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</si>
  <si>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</si>
  <si>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</si>
  <si>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</si>
  <si>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</si>
  <si>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</si>
  <si>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</si>
  <si>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</si>
  <si>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</si>
  <si>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</si>
  <si>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</si>
  <si>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</si>
  <si>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</si>
  <si>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</si>
  <si>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</si>
  <si>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Año 2021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</si>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</sst>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8" fillId="0" borderId="0" xfId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43" fontId="9" fillId="2" borderId="2" xfId="0" applyNumberFormat="1" applyFont="1" applyFill="1" applyBorder="1"/>
    <xf numFmtId="43" fontId="5" fillId="0" borderId="0" xfId="1" applyFont="1" applyAlignment="1">
      <alignment vertical="center" wrapText="1"/>
    </xf>
    <xf numFmtId="43" fontId="5" fillId="0" borderId="0" xfId="1" applyFont="1" applyAlignment="1">
      <alignment vertical="center"/>
    </xf>
    <xf numFmtId="4" fontId="5" fillId="0" borderId="0" xfId="1" applyNumberFormat="1" applyFont="1"/>
    <xf numFmtId="43" fontId="5" fillId="0" borderId="0" xfId="1" applyFont="1" applyAlignment="1">
      <alignment horizontal="right"/>
    </xf>
    <xf numFmtId="43" fontId="5" fillId="0" borderId="0" xfId="1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/>
    <xf numFmtId="43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/>
    <xf numFmtId="43" fontId="5" fillId="0" borderId="0" xfId="1" applyFont="1" applyAlignment="1">
      <alignment horizontal="center" vertical="center"/>
    </xf>
    <xf numFmtId="4" fontId="8" fillId="0" borderId="0" xfId="0" applyNumberFormat="1" applyFont="1"/>
    <xf numFmtId="43" fontId="5" fillId="0" borderId="0" xfId="0" applyNumberFormat="1" applyFont="1" applyAlignment="1">
      <alignment vertical="center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43" fontId="0" fillId="0" borderId="0" xfId="0" applyNumberFormat="1"/>
    <xf numFmtId="43" fontId="8" fillId="0" borderId="0" xfId="0" applyNumberFormat="1" applyFon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2" fontId="8" fillId="0" borderId="0" xfId="0" applyNumberFormat="1" applyFont="1"/>
    <xf numFmtId="2" fontId="5" fillId="0" borderId="0" xfId="0" applyNumberFormat="1" applyFo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2</xdr:row>
      <xdr:rowOff>123825</xdr:rowOff>
    </xdr:from>
    <xdr:to>
      <xdr:col>2</xdr:col>
      <xdr:colOff>2125195</xdr:colOff>
      <xdr:row>6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11</xdr:col>
      <xdr:colOff>904875</xdr:colOff>
      <xdr:row>2</xdr:row>
      <xdr:rowOff>161925</xdr:rowOff>
    </xdr:from>
    <xdr:to>
      <xdr:col>13</xdr:col>
      <xdr:colOff>390525</xdr:colOff>
      <xdr:row>5</xdr:row>
      <xdr:rowOff>150129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3525" y="542925"/>
          <a:ext cx="1409700" cy="816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93"/>
  <sheetViews>
    <sheetView showGridLines="0" tabSelected="1" topLeftCell="C1" zoomScaleNormal="100" workbookViewId="0">
      <selection activeCell="O11" sqref="O11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7" width="14.5703125" bestFit="1" customWidth="1"/>
    <col min="8" max="8" width="14.42578125" bestFit="1" customWidth="1"/>
    <col min="9" max="10" width="14.5703125" bestFit="1" customWidth="1"/>
    <col min="11" max="13" width="14.42578125" bestFit="1" customWidth="1"/>
    <col min="14" max="14" width="15.5703125" bestFit="1" customWidth="1"/>
  </cols>
  <sheetData>
    <row r="3" spans="3:15" ht="28.5" customHeight="1" x14ac:dyDescent="0.25">
      <c r="C3" s="49" t="s">
        <v>88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3:15" ht="21" customHeight="1" x14ac:dyDescent="0.25">
      <c r="C4" s="51" t="s">
        <v>89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3:15" ht="15.75" x14ac:dyDescent="0.25">
      <c r="C5" s="56" t="s">
        <v>90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3:15" ht="15.75" customHeight="1" x14ac:dyDescent="0.25">
      <c r="C6" s="58" t="s">
        <v>85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3:15" ht="15.75" customHeight="1" x14ac:dyDescent="0.25">
      <c r="C7" s="45" t="s">
        <v>75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9" spans="3:15" ht="25.5" customHeight="1" x14ac:dyDescent="0.25">
      <c r="C9" s="53" t="s">
        <v>65</v>
      </c>
      <c r="D9" s="54" t="s">
        <v>87</v>
      </c>
      <c r="E9" s="54" t="s">
        <v>86</v>
      </c>
      <c r="F9" s="46" t="s">
        <v>92</v>
      </c>
      <c r="G9" s="47"/>
      <c r="H9" s="47"/>
      <c r="I9" s="47"/>
      <c r="J9" s="47"/>
      <c r="K9" s="47"/>
      <c r="L9" s="47"/>
      <c r="M9" s="47"/>
      <c r="N9" s="48"/>
    </row>
    <row r="10" spans="3:15" x14ac:dyDescent="0.25">
      <c r="C10" s="53"/>
      <c r="D10" s="55"/>
      <c r="E10" s="55"/>
      <c r="F10" s="9" t="s">
        <v>77</v>
      </c>
      <c r="G10" s="9" t="s">
        <v>78</v>
      </c>
      <c r="H10" s="9" t="s">
        <v>79</v>
      </c>
      <c r="I10" s="9" t="s">
        <v>80</v>
      </c>
      <c r="J10" s="10" t="s">
        <v>81</v>
      </c>
      <c r="K10" s="9" t="s">
        <v>82</v>
      </c>
      <c r="L10" s="10" t="s">
        <v>83</v>
      </c>
      <c r="M10" s="9" t="s">
        <v>84</v>
      </c>
      <c r="N10" s="9" t="s">
        <v>76</v>
      </c>
    </row>
    <row r="11" spans="3:15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3:15" ht="15.75" x14ac:dyDescent="0.25">
      <c r="C12" s="3" t="s">
        <v>1</v>
      </c>
      <c r="D12" s="12">
        <f>SUM(D13:D17)</f>
        <v>46863775</v>
      </c>
      <c r="E12" s="36">
        <f>SUM(E13:E17)</f>
        <v>53965855</v>
      </c>
      <c r="F12" s="41">
        <f>SUM(F13:F17)</f>
        <v>3806607</v>
      </c>
      <c r="G12" s="41">
        <f t="shared" ref="G12:L12" si="0">SUM(G13:G17)</f>
        <v>3806607</v>
      </c>
      <c r="H12" s="41">
        <f t="shared" si="0"/>
        <v>3810646</v>
      </c>
      <c r="I12" s="41">
        <f t="shared" si="0"/>
        <v>3636819</v>
      </c>
      <c r="J12" s="41">
        <f t="shared" si="0"/>
        <v>4613659.3899999997</v>
      </c>
      <c r="K12" s="41">
        <f t="shared" si="0"/>
        <v>5694321</v>
      </c>
      <c r="L12" s="41">
        <f t="shared" si="0"/>
        <v>3834597</v>
      </c>
      <c r="M12" s="41">
        <f t="shared" ref="M12" si="1">SUM(M13:M17)</f>
        <v>3772630</v>
      </c>
      <c r="N12" s="42">
        <f>SUM(F12:M12)</f>
        <v>32975886.390000001</v>
      </c>
    </row>
    <row r="13" spans="3:15" ht="15.75" x14ac:dyDescent="0.25">
      <c r="C13" s="5" t="s">
        <v>2</v>
      </c>
      <c r="D13" s="13">
        <v>38611925</v>
      </c>
      <c r="E13" s="13">
        <v>45126226</v>
      </c>
      <c r="F13" s="16">
        <v>3253125</v>
      </c>
      <c r="G13" s="17">
        <v>3253125</v>
      </c>
      <c r="H13" s="18">
        <v>3256625</v>
      </c>
      <c r="I13" s="19">
        <v>3107695</v>
      </c>
      <c r="J13" s="20">
        <v>4040648.07</v>
      </c>
      <c r="K13" s="20">
        <v>3782171</v>
      </c>
      <c r="L13" s="20">
        <v>3220625</v>
      </c>
      <c r="M13" s="20">
        <v>3220625</v>
      </c>
      <c r="N13" s="25">
        <f>SUM(F13:M13)</f>
        <v>27134639.07</v>
      </c>
    </row>
    <row r="14" spans="3:15" ht="15.75" x14ac:dyDescent="0.25">
      <c r="C14" s="5" t="s">
        <v>3</v>
      </c>
      <c r="D14" s="13">
        <v>2182425</v>
      </c>
      <c r="E14" s="13">
        <v>2182425</v>
      </c>
      <c r="F14" s="16">
        <v>65300</v>
      </c>
      <c r="G14" s="21">
        <v>65300</v>
      </c>
      <c r="H14" s="22">
        <v>65300</v>
      </c>
      <c r="I14" s="23">
        <v>65300</v>
      </c>
      <c r="J14" s="20">
        <v>65300</v>
      </c>
      <c r="K14" s="20">
        <v>1398825</v>
      </c>
      <c r="L14" s="20">
        <v>130600</v>
      </c>
      <c r="M14" s="20">
        <v>65300</v>
      </c>
      <c r="N14" s="25">
        <f>SUM(F14:M14)</f>
        <v>1921225</v>
      </c>
    </row>
    <row r="15" spans="3:15" ht="15.75" x14ac:dyDescent="0.25">
      <c r="C15" s="5" t="s">
        <v>4</v>
      </c>
      <c r="D15" s="13">
        <v>738000</v>
      </c>
      <c r="E15" s="13">
        <v>738000</v>
      </c>
      <c r="F15" s="13"/>
      <c r="G15" s="21"/>
      <c r="H15" s="22"/>
      <c r="I15" s="23"/>
      <c r="J15" s="20"/>
      <c r="K15" s="20"/>
      <c r="L15" s="20"/>
      <c r="M15" s="20"/>
      <c r="N15" s="24"/>
      <c r="O15" s="11"/>
    </row>
    <row r="16" spans="3:15" ht="15.75" x14ac:dyDescent="0.25">
      <c r="C16" s="5" t="s">
        <v>5</v>
      </c>
      <c r="D16" s="13"/>
      <c r="E16" s="13"/>
      <c r="F16" s="13"/>
      <c r="G16" s="21"/>
      <c r="H16" s="22"/>
      <c r="I16" s="23"/>
      <c r="J16" s="24"/>
      <c r="K16" s="25"/>
      <c r="L16" s="24"/>
      <c r="M16" s="24"/>
      <c r="N16" s="24"/>
    </row>
    <row r="17" spans="3:14" ht="15.75" x14ac:dyDescent="0.25">
      <c r="C17" s="5" t="s">
        <v>6</v>
      </c>
      <c r="D17" s="13">
        <v>5331425</v>
      </c>
      <c r="E17" s="13">
        <v>5919204</v>
      </c>
      <c r="F17" s="16">
        <v>488182</v>
      </c>
      <c r="G17" s="21">
        <v>488182</v>
      </c>
      <c r="H17" s="26">
        <v>488721</v>
      </c>
      <c r="I17" s="27">
        <v>463824</v>
      </c>
      <c r="J17" s="26">
        <v>507711.32</v>
      </c>
      <c r="K17" s="28">
        <v>513325</v>
      </c>
      <c r="L17" s="30">
        <v>483372</v>
      </c>
      <c r="M17" s="30">
        <v>486705</v>
      </c>
      <c r="N17" s="25">
        <f t="shared" ref="N17:N22" si="2">SUM(F17:M17)</f>
        <v>3920022.32</v>
      </c>
    </row>
    <row r="18" spans="3:14" ht="15.75" x14ac:dyDescent="0.25">
      <c r="C18" s="3" t="s">
        <v>7</v>
      </c>
      <c r="D18" s="37">
        <f>SUM(D19:D27)</f>
        <v>9111656</v>
      </c>
      <c r="E18" s="37">
        <f>SUM(E19:E26)</f>
        <v>15405664</v>
      </c>
      <c r="F18" s="37">
        <f>SUM(F19:F27)</f>
        <v>110004</v>
      </c>
      <c r="G18" s="37">
        <f t="shared" ref="G18:L18" si="3">SUM(G19:G27)</f>
        <v>198926</v>
      </c>
      <c r="H18" s="37">
        <f t="shared" si="3"/>
        <v>205890</v>
      </c>
      <c r="I18" s="37">
        <f t="shared" si="3"/>
        <v>234454</v>
      </c>
      <c r="J18" s="37">
        <f t="shared" si="3"/>
        <v>272794.88</v>
      </c>
      <c r="K18" s="37">
        <f t="shared" si="3"/>
        <v>975902</v>
      </c>
      <c r="L18" s="37">
        <f t="shared" si="3"/>
        <v>1395637</v>
      </c>
      <c r="M18" s="14">
        <f t="shared" ref="M18" si="4">SUM(M19:M27)</f>
        <v>496604</v>
      </c>
      <c r="N18" s="40">
        <f t="shared" si="2"/>
        <v>3890211.88</v>
      </c>
    </row>
    <row r="19" spans="3:14" ht="15.75" x14ac:dyDescent="0.25">
      <c r="C19" s="5" t="s">
        <v>8</v>
      </c>
      <c r="D19" s="13">
        <v>7099452</v>
      </c>
      <c r="E19" s="13">
        <v>8049316</v>
      </c>
      <c r="F19" s="16">
        <v>86781</v>
      </c>
      <c r="G19" s="21">
        <v>58479</v>
      </c>
      <c r="H19" s="29">
        <v>76374</v>
      </c>
      <c r="I19" s="23">
        <v>114206</v>
      </c>
      <c r="J19" s="20">
        <v>87715.61</v>
      </c>
      <c r="K19" s="20">
        <v>481579</v>
      </c>
      <c r="L19" s="20">
        <v>786363</v>
      </c>
      <c r="M19" s="20">
        <v>431794</v>
      </c>
      <c r="N19" s="25">
        <f t="shared" si="2"/>
        <v>2123291.61</v>
      </c>
    </row>
    <row r="20" spans="3:14" ht="15.75" x14ac:dyDescent="0.25">
      <c r="C20" s="5" t="s">
        <v>9</v>
      </c>
      <c r="D20" s="13">
        <v>137224</v>
      </c>
      <c r="E20" s="13">
        <v>562224</v>
      </c>
      <c r="F20" s="13"/>
      <c r="G20" s="21"/>
      <c r="H20" s="22">
        <v>7906</v>
      </c>
      <c r="I20" s="23"/>
      <c r="J20" s="20"/>
      <c r="K20" s="20"/>
      <c r="L20" s="20">
        <v>6217</v>
      </c>
      <c r="M20" s="20"/>
      <c r="N20" s="25">
        <f t="shared" si="2"/>
        <v>14123</v>
      </c>
    </row>
    <row r="21" spans="3:14" ht="15.75" x14ac:dyDescent="0.25">
      <c r="C21" s="5" t="s">
        <v>10</v>
      </c>
      <c r="D21" s="13">
        <v>426940</v>
      </c>
      <c r="E21" s="13">
        <v>796940</v>
      </c>
      <c r="F21" s="13"/>
      <c r="G21" s="21"/>
      <c r="H21" s="22">
        <v>62600</v>
      </c>
      <c r="I21" s="23">
        <v>25800</v>
      </c>
      <c r="J21" s="20">
        <v>51300</v>
      </c>
      <c r="K21" s="20">
        <v>15100</v>
      </c>
      <c r="L21" s="20">
        <v>51000</v>
      </c>
      <c r="M21" s="20">
        <v>15200</v>
      </c>
      <c r="N21" s="25">
        <f t="shared" si="2"/>
        <v>221000</v>
      </c>
    </row>
    <row r="22" spans="3:14" ht="15.75" x14ac:dyDescent="0.25">
      <c r="C22" s="5" t="s">
        <v>11</v>
      </c>
      <c r="D22" s="13">
        <v>50360</v>
      </c>
      <c r="E22" s="13">
        <v>120360</v>
      </c>
      <c r="F22" s="13"/>
      <c r="G22" s="21"/>
      <c r="H22" s="22">
        <v>6060</v>
      </c>
      <c r="I22" s="23">
        <v>1840</v>
      </c>
      <c r="J22" s="20">
        <v>4340</v>
      </c>
      <c r="K22" s="20">
        <v>640</v>
      </c>
      <c r="L22" s="20">
        <v>700</v>
      </c>
      <c r="M22" s="20">
        <v>180</v>
      </c>
      <c r="N22" s="25">
        <f t="shared" si="2"/>
        <v>13760</v>
      </c>
    </row>
    <row r="23" spans="3:14" ht="15.75" x14ac:dyDescent="0.25">
      <c r="C23" s="5" t="s">
        <v>12</v>
      </c>
      <c r="D23" s="13">
        <v>0</v>
      </c>
      <c r="E23" s="13"/>
      <c r="F23" s="13"/>
      <c r="G23" s="21"/>
      <c r="H23" s="22"/>
      <c r="I23" s="23"/>
      <c r="J23" s="24"/>
      <c r="K23" s="24"/>
      <c r="L23" s="24"/>
      <c r="M23" s="24"/>
      <c r="N23" s="25"/>
    </row>
    <row r="24" spans="3:14" ht="15.75" x14ac:dyDescent="0.25">
      <c r="C24" s="5" t="s">
        <v>13</v>
      </c>
      <c r="D24" s="13">
        <v>667080</v>
      </c>
      <c r="E24" s="13">
        <v>2243222</v>
      </c>
      <c r="F24" s="13"/>
      <c r="G24" s="21">
        <v>117272</v>
      </c>
      <c r="H24" s="22">
        <v>45760</v>
      </c>
      <c r="I24" s="23">
        <v>46455</v>
      </c>
      <c r="J24" s="20">
        <v>84388</v>
      </c>
      <c r="K24" s="20">
        <v>477527</v>
      </c>
      <c r="L24" s="20">
        <v>82260</v>
      </c>
      <c r="M24" s="20">
        <v>46386</v>
      </c>
      <c r="N24" s="25">
        <f>SUM(F24:M24)</f>
        <v>900048</v>
      </c>
    </row>
    <row r="25" spans="3:14" ht="15.75" x14ac:dyDescent="0.25">
      <c r="C25" s="5" t="s">
        <v>14</v>
      </c>
      <c r="D25" s="13">
        <v>276000</v>
      </c>
      <c r="E25" s="13">
        <v>2883000</v>
      </c>
      <c r="F25" s="16">
        <v>23000</v>
      </c>
      <c r="G25" s="21">
        <v>23000</v>
      </c>
      <c r="H25" s="21">
        <v>2800</v>
      </c>
      <c r="I25" s="27">
        <v>41272</v>
      </c>
      <c r="J25" s="30">
        <v>39470.99</v>
      </c>
      <c r="K25" s="30">
        <v>700</v>
      </c>
      <c r="L25" s="17">
        <v>436456</v>
      </c>
      <c r="M25" s="17"/>
      <c r="N25" s="25">
        <f>SUM(F25:M25)</f>
        <v>566698.99</v>
      </c>
    </row>
    <row r="26" spans="3:14" ht="15.75" x14ac:dyDescent="0.25">
      <c r="C26" s="5" t="s">
        <v>15</v>
      </c>
      <c r="D26" s="13">
        <v>454600</v>
      </c>
      <c r="E26" s="13">
        <v>750602</v>
      </c>
      <c r="F26" s="16">
        <v>223</v>
      </c>
      <c r="G26" s="21">
        <v>175</v>
      </c>
      <c r="H26" s="21">
        <v>4390</v>
      </c>
      <c r="I26" s="27">
        <v>4881</v>
      </c>
      <c r="J26" s="17">
        <v>5580.28</v>
      </c>
      <c r="K26" s="17">
        <v>356</v>
      </c>
      <c r="L26" s="17">
        <v>32641</v>
      </c>
      <c r="M26" s="17">
        <v>3044</v>
      </c>
      <c r="N26" s="25">
        <f>SUM(F26:M26)</f>
        <v>51290.28</v>
      </c>
    </row>
    <row r="27" spans="3:14" ht="15.75" x14ac:dyDescent="0.25">
      <c r="C27" s="5" t="s">
        <v>16</v>
      </c>
      <c r="D27" s="13"/>
      <c r="E27" s="13"/>
      <c r="F27" s="13"/>
      <c r="G27" s="22"/>
      <c r="H27" s="22"/>
      <c r="I27" s="23"/>
      <c r="J27" s="24"/>
      <c r="K27" s="24"/>
      <c r="L27" s="24"/>
      <c r="M27" s="24"/>
      <c r="N27" s="25"/>
    </row>
    <row r="28" spans="3:14" ht="15.75" x14ac:dyDescent="0.25">
      <c r="C28" s="3" t="s">
        <v>17</v>
      </c>
      <c r="D28" s="14">
        <f>SUM(D29:D37)</f>
        <v>27103162</v>
      </c>
      <c r="E28" s="14">
        <f>SUM(E29:E37)</f>
        <v>24943296.829999998</v>
      </c>
      <c r="F28" s="14"/>
      <c r="G28" s="22"/>
      <c r="H28" s="31">
        <f>SUM(H29:H37)</f>
        <v>106342</v>
      </c>
      <c r="I28" s="31">
        <f t="shared" ref="I28:L28" si="5">SUM(I29:I37)</f>
        <v>222038</v>
      </c>
      <c r="J28" s="31">
        <f t="shared" si="5"/>
        <v>442373.4</v>
      </c>
      <c r="K28" s="31">
        <f t="shared" si="5"/>
        <v>136534</v>
      </c>
      <c r="L28" s="31">
        <f t="shared" si="5"/>
        <v>173226</v>
      </c>
      <c r="M28" s="31">
        <f t="shared" ref="M28" si="6">SUM(M29:M37)</f>
        <v>2031800</v>
      </c>
      <c r="N28" s="40">
        <f t="shared" ref="N28:N35" si="7">SUM(F28:M28)</f>
        <v>3112313.4</v>
      </c>
    </row>
    <row r="29" spans="3:14" ht="15.75" x14ac:dyDescent="0.25">
      <c r="C29" s="5" t="s">
        <v>18</v>
      </c>
      <c r="D29" s="13">
        <v>14234954</v>
      </c>
      <c r="E29" s="13">
        <v>8485059</v>
      </c>
      <c r="F29" s="13"/>
      <c r="G29" s="21"/>
      <c r="H29" s="21">
        <v>22466</v>
      </c>
      <c r="I29" s="27">
        <v>77977</v>
      </c>
      <c r="J29" s="21">
        <v>53790.53</v>
      </c>
      <c r="K29" s="32">
        <v>23356</v>
      </c>
      <c r="L29" s="17">
        <v>104602</v>
      </c>
      <c r="M29" s="17">
        <v>55177</v>
      </c>
      <c r="N29" s="25">
        <f t="shared" si="7"/>
        <v>337368.53</v>
      </c>
    </row>
    <row r="30" spans="3:14" ht="15.75" x14ac:dyDescent="0.25">
      <c r="C30" s="5" t="s">
        <v>19</v>
      </c>
      <c r="D30" s="13">
        <v>151450</v>
      </c>
      <c r="E30" s="13">
        <v>391450</v>
      </c>
      <c r="F30" s="13"/>
      <c r="G30" s="22"/>
      <c r="H30" s="22"/>
      <c r="I30" s="23"/>
      <c r="J30" s="21"/>
      <c r="K30" s="32"/>
      <c r="L30" s="20">
        <v>1980</v>
      </c>
      <c r="M30" s="20">
        <v>5800</v>
      </c>
      <c r="N30" s="25">
        <f t="shared" si="7"/>
        <v>7780</v>
      </c>
    </row>
    <row r="31" spans="3:14" ht="15.75" x14ac:dyDescent="0.25">
      <c r="C31" s="5" t="s">
        <v>20</v>
      </c>
      <c r="D31" s="13">
        <v>16740</v>
      </c>
      <c r="E31" s="13">
        <v>376740</v>
      </c>
      <c r="F31" s="13"/>
      <c r="G31" s="22"/>
      <c r="H31" s="21">
        <v>3248</v>
      </c>
      <c r="I31" s="27">
        <v>6042</v>
      </c>
      <c r="J31" s="21">
        <v>49029</v>
      </c>
      <c r="K31" s="32"/>
      <c r="L31" s="8"/>
      <c r="M31" s="8"/>
      <c r="N31" s="25">
        <f t="shared" si="7"/>
        <v>58319</v>
      </c>
    </row>
    <row r="32" spans="3:14" ht="15.75" x14ac:dyDescent="0.25">
      <c r="C32" s="5" t="s">
        <v>21</v>
      </c>
      <c r="D32" s="13">
        <v>204725</v>
      </c>
      <c r="E32" s="13">
        <v>384725</v>
      </c>
      <c r="F32" s="13"/>
      <c r="G32" s="22"/>
      <c r="H32" s="22"/>
      <c r="I32" s="23">
        <v>8968</v>
      </c>
      <c r="J32" s="21"/>
      <c r="K32" s="32"/>
      <c r="L32" s="20">
        <v>3717</v>
      </c>
      <c r="M32" s="20"/>
      <c r="N32" s="25">
        <f t="shared" si="7"/>
        <v>12685</v>
      </c>
    </row>
    <row r="33" spans="3:14" ht="15.75" x14ac:dyDescent="0.25">
      <c r="C33" s="5" t="s">
        <v>22</v>
      </c>
      <c r="D33" s="13">
        <v>1198415</v>
      </c>
      <c r="E33" s="13">
        <v>1662157.83</v>
      </c>
      <c r="F33" s="13"/>
      <c r="G33" s="22"/>
      <c r="H33" s="21">
        <v>49264</v>
      </c>
      <c r="I33" s="27">
        <v>11762</v>
      </c>
      <c r="J33" s="21">
        <v>53795.82</v>
      </c>
      <c r="K33" s="32">
        <v>375</v>
      </c>
      <c r="L33" s="17">
        <v>4220</v>
      </c>
      <c r="M33" s="17">
        <v>3350</v>
      </c>
      <c r="N33" s="25">
        <f t="shared" si="7"/>
        <v>122766.82</v>
      </c>
    </row>
    <row r="34" spans="3:14" ht="15.75" x14ac:dyDescent="0.25">
      <c r="C34" s="5" t="s">
        <v>23</v>
      </c>
      <c r="D34" s="13">
        <v>838100</v>
      </c>
      <c r="E34" s="13">
        <v>1280704</v>
      </c>
      <c r="F34" s="13"/>
      <c r="G34" s="22"/>
      <c r="H34" s="21">
        <v>16275</v>
      </c>
      <c r="I34" s="27">
        <v>4942</v>
      </c>
      <c r="J34" s="21">
        <v>32834.980000000003</v>
      </c>
      <c r="K34" s="32"/>
      <c r="L34" s="17">
        <v>5416</v>
      </c>
      <c r="M34" s="17">
        <v>3525</v>
      </c>
      <c r="N34" s="25">
        <f t="shared" si="7"/>
        <v>62992.98</v>
      </c>
    </row>
    <row r="35" spans="3:14" ht="15.75" x14ac:dyDescent="0.25">
      <c r="C35" s="5" t="s">
        <v>24</v>
      </c>
      <c r="D35" s="13">
        <v>9518862</v>
      </c>
      <c r="E35" s="13">
        <v>10445484</v>
      </c>
      <c r="F35" s="13"/>
      <c r="G35" s="21"/>
      <c r="H35" s="21">
        <v>15089</v>
      </c>
      <c r="I35" s="27">
        <v>21312</v>
      </c>
      <c r="J35" s="21">
        <v>252923.07</v>
      </c>
      <c r="K35" s="32">
        <v>112803</v>
      </c>
      <c r="L35" s="17">
        <v>5291</v>
      </c>
      <c r="M35" s="17">
        <v>1962941</v>
      </c>
      <c r="N35" s="25">
        <f t="shared" si="7"/>
        <v>2370359.0699999998</v>
      </c>
    </row>
    <row r="36" spans="3:14" ht="15.75" x14ac:dyDescent="0.25">
      <c r="C36" s="5" t="s">
        <v>25</v>
      </c>
      <c r="D36" s="13"/>
      <c r="E36" s="13"/>
      <c r="F36" s="13"/>
      <c r="G36" s="22"/>
      <c r="H36" s="22"/>
      <c r="I36" s="27"/>
      <c r="J36" s="24"/>
      <c r="K36" s="24"/>
      <c r="L36" s="24"/>
      <c r="M36" s="24"/>
      <c r="N36" s="25"/>
    </row>
    <row r="37" spans="3:14" ht="15.75" x14ac:dyDescent="0.25">
      <c r="C37" s="5" t="s">
        <v>26</v>
      </c>
      <c r="D37" s="13">
        <v>939916</v>
      </c>
      <c r="E37" s="13">
        <v>1916977</v>
      </c>
      <c r="F37" s="13"/>
      <c r="G37" s="22"/>
      <c r="H37" s="21"/>
      <c r="I37" s="27">
        <v>91035</v>
      </c>
      <c r="J37" s="21"/>
      <c r="K37" s="32"/>
      <c r="L37" s="20">
        <v>48000</v>
      </c>
      <c r="M37" s="20">
        <v>1007</v>
      </c>
      <c r="N37" s="25">
        <f>SUM(F37:M37)</f>
        <v>140042</v>
      </c>
    </row>
    <row r="38" spans="3:14" ht="15.75" x14ac:dyDescent="0.25">
      <c r="C38" s="3" t="s">
        <v>27</v>
      </c>
      <c r="D38" s="14"/>
      <c r="E38" s="14"/>
    </row>
    <row r="39" spans="3:14" ht="15.75" x14ac:dyDescent="0.25">
      <c r="C39" s="5" t="s">
        <v>28</v>
      </c>
      <c r="D39" s="13"/>
      <c r="E39" s="13"/>
    </row>
    <row r="40" spans="3:14" ht="15.75" x14ac:dyDescent="0.25">
      <c r="C40" s="5" t="s">
        <v>29</v>
      </c>
      <c r="D40" s="13"/>
      <c r="E40" s="13"/>
    </row>
    <row r="41" spans="3:14" ht="15.75" x14ac:dyDescent="0.25">
      <c r="C41" s="5" t="s">
        <v>30</v>
      </c>
      <c r="D41" s="13"/>
      <c r="E41" s="13"/>
    </row>
    <row r="42" spans="3:14" ht="15.75" x14ac:dyDescent="0.25">
      <c r="C42" s="5" t="s">
        <v>31</v>
      </c>
      <c r="D42" s="13"/>
      <c r="E42" s="13"/>
    </row>
    <row r="43" spans="3:14" ht="15.75" x14ac:dyDescent="0.25">
      <c r="C43" s="5" t="s">
        <v>32</v>
      </c>
      <c r="D43" s="13"/>
      <c r="E43" s="13"/>
    </row>
    <row r="44" spans="3:14" ht="15.75" x14ac:dyDescent="0.25">
      <c r="C44" s="5" t="s">
        <v>33</v>
      </c>
      <c r="D44" s="13"/>
      <c r="E44" s="13"/>
    </row>
    <row r="45" spans="3:14" ht="15.75" x14ac:dyDescent="0.25">
      <c r="C45" s="5" t="s">
        <v>34</v>
      </c>
      <c r="D45" s="13"/>
      <c r="E45" s="13"/>
    </row>
    <row r="46" spans="3:14" ht="15.75" x14ac:dyDescent="0.25">
      <c r="C46" s="5" t="s">
        <v>35</v>
      </c>
      <c r="D46" s="14"/>
      <c r="E46" s="24"/>
    </row>
    <row r="47" spans="3:14" ht="15.75" x14ac:dyDescent="0.25">
      <c r="C47" s="3" t="s">
        <v>36</v>
      </c>
      <c r="D47" s="13"/>
      <c r="E47" s="24"/>
    </row>
    <row r="48" spans="3:14" ht="15.75" x14ac:dyDescent="0.25">
      <c r="C48" s="5" t="s">
        <v>37</v>
      </c>
      <c r="D48" s="13"/>
      <c r="E48" s="24"/>
    </row>
    <row r="49" spans="3:5" ht="15.75" x14ac:dyDescent="0.25">
      <c r="C49" s="5" t="s">
        <v>38</v>
      </c>
      <c r="D49" s="13"/>
      <c r="E49" s="24"/>
    </row>
    <row r="50" spans="3:5" ht="15.75" x14ac:dyDescent="0.25">
      <c r="C50" s="5" t="s">
        <v>39</v>
      </c>
      <c r="D50" s="13"/>
      <c r="E50" s="24"/>
    </row>
    <row r="51" spans="3:5" ht="15.75" x14ac:dyDescent="0.25">
      <c r="C51" s="5" t="s">
        <v>40</v>
      </c>
      <c r="D51" s="13"/>
      <c r="E51" s="24"/>
    </row>
    <row r="52" spans="3:5" ht="15.75" x14ac:dyDescent="0.25">
      <c r="C52" s="5" t="s">
        <v>41</v>
      </c>
      <c r="D52" s="13"/>
      <c r="E52" s="24"/>
    </row>
    <row r="53" spans="3:5" ht="15.75" x14ac:dyDescent="0.25">
      <c r="C53" s="5" t="s">
        <v>42</v>
      </c>
      <c r="D53" s="13"/>
      <c r="E53" s="24"/>
    </row>
    <row r="54" spans="3:5" ht="15.75" x14ac:dyDescent="0.25">
      <c r="C54" s="3" t="s">
        <v>43</v>
      </c>
      <c r="D54" s="37">
        <f>SUM(D55:D60)</f>
        <v>10457300</v>
      </c>
      <c r="E54" s="36">
        <f>SUM(E55:E59)</f>
        <v>1047300</v>
      </c>
    </row>
    <row r="55" spans="3:5" ht="15.75" x14ac:dyDescent="0.25">
      <c r="C55" s="5" t="s">
        <v>44</v>
      </c>
      <c r="D55" s="38">
        <v>10101000</v>
      </c>
      <c r="E55" s="20">
        <v>433600</v>
      </c>
    </row>
    <row r="56" spans="3:5" ht="15.75" x14ac:dyDescent="0.25">
      <c r="C56" s="5" t="s">
        <v>45</v>
      </c>
      <c r="D56" s="38">
        <v>44000</v>
      </c>
      <c r="E56" s="20">
        <v>44000</v>
      </c>
    </row>
    <row r="57" spans="3:5" ht="15.75" x14ac:dyDescent="0.25">
      <c r="C57" s="5" t="s">
        <v>46</v>
      </c>
      <c r="D57" s="38">
        <v>243200</v>
      </c>
      <c r="E57" s="20">
        <v>243200</v>
      </c>
    </row>
    <row r="58" spans="3:5" ht="15.75" x14ac:dyDescent="0.25">
      <c r="C58" s="5" t="s">
        <v>47</v>
      </c>
      <c r="D58" s="38"/>
      <c r="E58" s="20"/>
    </row>
    <row r="59" spans="3:5" ht="15.75" x14ac:dyDescent="0.25">
      <c r="C59" s="5" t="s">
        <v>48</v>
      </c>
      <c r="D59" s="38">
        <v>69100</v>
      </c>
      <c r="E59" s="20">
        <v>326500</v>
      </c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4" x14ac:dyDescent="0.25">
      <c r="C65" s="5" t="s">
        <v>54</v>
      </c>
      <c r="D65" s="6"/>
      <c r="E65" s="6"/>
    </row>
    <row r="66" spans="3:14" x14ac:dyDescent="0.25">
      <c r="C66" s="5" t="s">
        <v>55</v>
      </c>
      <c r="D66" s="6"/>
      <c r="E66" s="6"/>
    </row>
    <row r="67" spans="3:14" x14ac:dyDescent="0.25">
      <c r="C67" s="5" t="s">
        <v>56</v>
      </c>
      <c r="D67" s="6"/>
      <c r="E67" s="6"/>
    </row>
    <row r="68" spans="3:14" x14ac:dyDescent="0.25">
      <c r="C68" s="5" t="s">
        <v>57</v>
      </c>
      <c r="D68" s="6"/>
      <c r="E68" s="6"/>
    </row>
    <row r="69" spans="3:14" x14ac:dyDescent="0.25">
      <c r="C69" s="3" t="s">
        <v>58</v>
      </c>
      <c r="D69" s="4"/>
      <c r="E69" s="4"/>
    </row>
    <row r="70" spans="3:14" x14ac:dyDescent="0.25">
      <c r="C70" s="5" t="s">
        <v>59</v>
      </c>
      <c r="D70" s="6"/>
      <c r="E70" s="6"/>
    </row>
    <row r="71" spans="3:14" x14ac:dyDescent="0.25">
      <c r="C71" s="5" t="s">
        <v>60</v>
      </c>
      <c r="D71" s="6"/>
      <c r="E71" s="6"/>
    </row>
    <row r="72" spans="3:14" x14ac:dyDescent="0.25">
      <c r="C72" s="3" t="s">
        <v>61</v>
      </c>
      <c r="D72" s="4"/>
      <c r="E72" s="4"/>
    </row>
    <row r="73" spans="3:14" x14ac:dyDescent="0.25">
      <c r="C73" s="5" t="s">
        <v>62</v>
      </c>
      <c r="D73" s="6"/>
      <c r="E73" s="6"/>
    </row>
    <row r="74" spans="3:14" x14ac:dyDescent="0.25">
      <c r="C74" s="5" t="s">
        <v>63</v>
      </c>
      <c r="D74" s="6"/>
      <c r="E74" s="6"/>
    </row>
    <row r="75" spans="3:14" x14ac:dyDescent="0.25">
      <c r="C75" s="5" t="s">
        <v>64</v>
      </c>
      <c r="D75" s="6"/>
      <c r="E75" s="6"/>
    </row>
    <row r="76" spans="3:14" x14ac:dyDescent="0.25">
      <c r="C76" s="1" t="s">
        <v>66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5">
      <c r="C77" s="3" t="s">
        <v>67</v>
      </c>
      <c r="D77" s="4"/>
      <c r="E77" s="4"/>
    </row>
    <row r="78" spans="3:14" x14ac:dyDescent="0.25">
      <c r="C78" s="5" t="s">
        <v>68</v>
      </c>
      <c r="D78" s="6"/>
      <c r="E78" s="6"/>
    </row>
    <row r="79" spans="3:14" x14ac:dyDescent="0.25">
      <c r="C79" s="5" t="s">
        <v>69</v>
      </c>
      <c r="D79" s="6"/>
      <c r="E79" s="6"/>
    </row>
    <row r="80" spans="3:14" ht="15.75" x14ac:dyDescent="0.25">
      <c r="C80" s="3" t="s">
        <v>70</v>
      </c>
      <c r="D80" s="4"/>
      <c r="E80" s="4"/>
      <c r="K80" s="31">
        <v>69478</v>
      </c>
      <c r="N80" s="43">
        <f>SUM(F80:M80)</f>
        <v>69478</v>
      </c>
    </row>
    <row r="81" spans="3:14" ht="15.75" x14ac:dyDescent="0.25">
      <c r="C81" s="5" t="s">
        <v>71</v>
      </c>
      <c r="D81" s="6"/>
      <c r="E81" s="6"/>
      <c r="K81" s="25">
        <v>69478</v>
      </c>
      <c r="N81" s="44">
        <f>SUM(F81:M81)</f>
        <v>69478</v>
      </c>
    </row>
    <row r="82" spans="3:14" x14ac:dyDescent="0.25">
      <c r="C82" s="5" t="s">
        <v>72</v>
      </c>
      <c r="D82" s="6"/>
      <c r="E82" s="6"/>
    </row>
    <row r="83" spans="3:14" x14ac:dyDescent="0.25">
      <c r="C83" s="3" t="s">
        <v>73</v>
      </c>
      <c r="D83" s="4"/>
      <c r="E83" s="4"/>
    </row>
    <row r="84" spans="3:14" x14ac:dyDescent="0.25">
      <c r="C84" s="5" t="s">
        <v>74</v>
      </c>
      <c r="D84" s="6"/>
      <c r="E84" s="6"/>
      <c r="F84" s="39"/>
      <c r="G84" s="39"/>
      <c r="H84" s="39"/>
      <c r="I84" s="39"/>
      <c r="J84" s="39"/>
      <c r="K84" s="39"/>
      <c r="L84" s="39"/>
      <c r="M84" s="39"/>
      <c r="N84" s="39"/>
    </row>
    <row r="85" spans="3:14" ht="15.75" x14ac:dyDescent="0.25">
      <c r="C85" s="7" t="s">
        <v>91</v>
      </c>
      <c r="D85" s="15">
        <f>D12+D18+D28+D54</f>
        <v>93535893</v>
      </c>
      <c r="E85" s="15">
        <f>E12+E18+E28+E54</f>
        <v>95362115.829999998</v>
      </c>
      <c r="F85" s="15">
        <f>F12+F18</f>
        <v>3916611</v>
      </c>
      <c r="G85" s="15">
        <f>G12+G18</f>
        <v>4005533</v>
      </c>
      <c r="H85" s="15">
        <f>H12+H18+H28</f>
        <v>4122878</v>
      </c>
      <c r="I85" s="15">
        <f>I12+I18+I28</f>
        <v>4093311</v>
      </c>
      <c r="J85" s="15">
        <f>J12+J18+J28</f>
        <v>5328827.67</v>
      </c>
      <c r="K85" s="15">
        <f>K12+K18+K28+K80</f>
        <v>6876235</v>
      </c>
      <c r="L85" s="15">
        <f>L12+L18+L28</f>
        <v>5403460</v>
      </c>
      <c r="M85" s="15">
        <f>M12+M18+M28</f>
        <v>6301034</v>
      </c>
      <c r="N85" s="15">
        <f>N12+N18+N28+N80</f>
        <v>40047889.670000002</v>
      </c>
    </row>
    <row r="90" spans="3:14" ht="15.75" thickBot="1" x14ac:dyDescent="0.3"/>
    <row r="91" spans="3:14" ht="15.75" thickBot="1" x14ac:dyDescent="0.3">
      <c r="C91" s="33" t="s">
        <v>93</v>
      </c>
    </row>
    <row r="92" spans="3:14" ht="30.75" thickBot="1" x14ac:dyDescent="0.3">
      <c r="C92" s="34" t="s">
        <v>94</v>
      </c>
    </row>
    <row r="93" spans="3:14" ht="60.75" thickBot="1" x14ac:dyDescent="0.3">
      <c r="C93" s="35" t="s">
        <v>95</v>
      </c>
    </row>
  </sheetData>
  <mergeCells count="9">
    <mergeCell ref="C7:N7"/>
    <mergeCell ref="F9:N9"/>
    <mergeCell ref="C3:N3"/>
    <mergeCell ref="C4:N4"/>
    <mergeCell ref="C9:C10"/>
    <mergeCell ref="D9:D10"/>
    <mergeCell ref="E9:E10"/>
    <mergeCell ref="C5:N5"/>
    <mergeCell ref="C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dcterms:created xsi:type="dcterms:W3CDTF">2021-07-29T18:58:50Z</dcterms:created>
  <dcterms:modified xsi:type="dcterms:W3CDTF">2021-10-11T16:31:01Z</dcterms:modified>
</cp:coreProperties>
</file>