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PRESUPUESTOS\Ejecuciones\Ejecución Mensual 2021\Formato Abierto\"/>
    </mc:Choice>
  </mc:AlternateContent>
  <bookViews>
    <workbookView xWindow="0" yWindow="0" windowWidth="28800" windowHeight="12435"/>
  </bookViews>
  <sheets>
    <sheet name="P2 Presupuesto Aprobado-Ejec " sheetId="2" r:id="rId1"/>
  </sheets>
  <definedNames>
    <definedName name="_xlnm.Print_Area" localSheetId="0">'P2 Presupuesto Aprobado-Ejec '!$A$1:$N$95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D54" i="2"/>
  <c r="E54" i="2"/>
  <c r="F54" i="2"/>
  <c r="G54" i="2"/>
  <c r="H54" i="2"/>
  <c r="I54" i="2"/>
  <c r="J54" i="2"/>
  <c r="K54" i="2"/>
  <c r="L54" i="2"/>
  <c r="M54" i="2"/>
  <c r="N13" i="2" l="1"/>
  <c r="N14" i="2"/>
  <c r="N17" i="2"/>
  <c r="N19" i="2"/>
  <c r="N20" i="2"/>
  <c r="N21" i="2"/>
  <c r="N22" i="2"/>
  <c r="N24" i="2"/>
  <c r="N25" i="2"/>
  <c r="N26" i="2"/>
  <c r="N29" i="2"/>
  <c r="N30" i="2"/>
  <c r="N31" i="2"/>
  <c r="N32" i="2"/>
  <c r="N33" i="2"/>
  <c r="N34" i="2"/>
  <c r="N35" i="2"/>
  <c r="N37" i="2"/>
  <c r="N80" i="2"/>
  <c r="N81" i="2"/>
  <c r="M28" i="2"/>
  <c r="M18" i="2"/>
  <c r="M12" i="2"/>
  <c r="C11" i="2"/>
  <c r="M85" i="2" l="1"/>
  <c r="L28" i="2"/>
  <c r="L18" i="2"/>
  <c r="L12" i="2"/>
  <c r="L85" i="2" l="1"/>
  <c r="K28" i="2"/>
  <c r="K18" i="2"/>
  <c r="K12" i="2"/>
  <c r="K85" i="2" l="1"/>
  <c r="C85" i="2"/>
  <c r="J28" i="2" l="1"/>
  <c r="J18" i="2"/>
  <c r="J12" i="2"/>
  <c r="I28" i="2"/>
  <c r="H28" i="2"/>
  <c r="G28" i="2"/>
  <c r="F28" i="2"/>
  <c r="I18" i="2"/>
  <c r="H18" i="2"/>
  <c r="G18" i="2"/>
  <c r="F18" i="2"/>
  <c r="E18" i="2"/>
  <c r="D18" i="2"/>
  <c r="I12" i="2"/>
  <c r="H12" i="2"/>
  <c r="G12" i="2"/>
  <c r="F12" i="2"/>
  <c r="E12" i="2"/>
  <c r="D12" i="2"/>
  <c r="B54" i="2"/>
  <c r="B28" i="2"/>
  <c r="B18" i="2"/>
  <c r="B12" i="2"/>
  <c r="N12" i="2" l="1"/>
  <c r="G85" i="2"/>
  <c r="J85" i="2"/>
  <c r="H85" i="2"/>
  <c r="B11" i="2"/>
  <c r="N28" i="2"/>
  <c r="N18" i="2"/>
  <c r="D85" i="2"/>
  <c r="B85" i="2"/>
  <c r="I85" i="2"/>
  <c r="E85" i="2"/>
  <c r="F85" i="2"/>
  <c r="N85" i="2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<sst xmlns="http://schemas.openxmlformats.org/spreadsheetml/2006/main" count="100" uniqueCount="100">
  <si>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</si>
  <si>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</si>
  <si>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</si>
  <si>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</si>
  <si>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</si>
  <si>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</si>
  <si>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</si>
  <si>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</si>
  <si>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</si>
  <si>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</si>
  <si>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</si>
  <si>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</si>
  <si>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</si>
  <si>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</si>
  <si>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</si>
  <si>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</si>
  <si>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</si>
  <si>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</si>
  <si>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</si>
  <si>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</si>
  <si>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</si>
  <si>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</si>
  <si>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</si>
  <si>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</si>
  <si>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</si>
  <si>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</si>
  <si>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</si>
  <si>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</si>
  <si>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</si>
  <si>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</si>
  <si>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</si>
  <si>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</si>
  <si>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</si>
  <si>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</si>
  <si>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</si>
  <si>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</si>
  <si>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</si>
  <si>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</si>
  <si>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</si>
  <si>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</si>
  <si>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</si>
  <si>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</si>
  <si>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</si>
  <si>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</si>
  <si>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</si>
  <si>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</si>
  <si>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</si>
  <si>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</si>
  <si>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</si>
  <si>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</si>
  <si>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</si>
  <si>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</si>
  <si>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</si>
  <si>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</si>
  <si>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</si>
  <si>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</si>
  <si>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</si>
  <si>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</si>
  <si>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</si>
  <si>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</si>
  <si>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</si>
  <si>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</si>
  <si>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</si>
  <si>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</si>
  <si>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</si>
  <si>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</si>
  <si>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</si>
  <si>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</si>
  <si>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</si>
  <si>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</si>
  <si>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</si>
  <si>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</si>
  <si>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</si>
  <si>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</si>
  <si>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</si>
  <si>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</si>
  <si>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</si>
  <si>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</si>
  <si>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</si>
  <si>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</si>
  <si>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</si>
  <si>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</si>
  <si>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</si>
  <si>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</si>
  <si>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</si>
  <si>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</si>
  <si>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</si>
  <si>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</si>
  <si>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</si>
  <si>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</si>
  <si>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Año 2021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</si>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</sst>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 applyAlignment="1"/>
    <xf numFmtId="164" fontId="3" fillId="0" borderId="1" xfId="0" applyNumberFormat="1" applyFont="1" applyBorder="1" applyAlignment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0" fontId="0" fillId="0" borderId="0" xfId="0" applyAlignment="1"/>
    <xf numFmtId="164" fontId="0" fillId="0" borderId="0" xfId="0" applyNumberFormat="1" applyAlignment="1"/>
    <xf numFmtId="164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11</xdr:col>
      <xdr:colOff>878422</xdr:colOff>
      <xdr:row>2</xdr:row>
      <xdr:rowOff>161925</xdr:rowOff>
    </xdr:from>
    <xdr:to>
      <xdr:col>13</xdr:col>
      <xdr:colOff>364073</xdr:colOff>
      <xdr:row>5</xdr:row>
      <xdr:rowOff>150129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5589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4"/>
  <sheetViews>
    <sheetView showGridLines="0" tabSelected="1" zoomScale="90" zoomScaleNormal="90" workbookViewId="0">
      <selection activeCell="K98" sqref="K98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8" width="14.5703125" bestFit="1" customWidth="1"/>
    <col min="9" max="11" width="14.42578125" bestFit="1" customWidth="1"/>
    <col min="12" max="13" width="14.42578125" customWidth="1"/>
    <col min="14" max="14" width="15.5703125" bestFit="1" customWidth="1"/>
  </cols>
  <sheetData>
    <row r="3" spans="1:15" ht="28.5" customHeight="1" x14ac:dyDescent="0.25">
      <c r="A3" s="48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5" ht="21" customHeight="1" x14ac:dyDescent="0.25">
      <c r="A4" s="50" t="s">
        <v>89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5" ht="15.75" x14ac:dyDescent="0.25">
      <c r="A5" s="55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5" ht="15.75" customHeight="1" x14ac:dyDescent="0.25">
      <c r="A6" s="57" t="s">
        <v>85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5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9" spans="1:15" ht="25.5" customHeight="1" x14ac:dyDescent="0.25">
      <c r="A9" s="52" t="s">
        <v>65</v>
      </c>
      <c r="B9" s="53" t="s">
        <v>87</v>
      </c>
      <c r="C9" s="53" t="s">
        <v>86</v>
      </c>
      <c r="D9" s="44" t="s">
        <v>92</v>
      </c>
      <c r="E9" s="45"/>
      <c r="F9" s="45"/>
      <c r="G9" s="45"/>
      <c r="H9" s="45"/>
      <c r="I9" s="45"/>
      <c r="J9" s="45"/>
      <c r="K9" s="45"/>
      <c r="L9" s="46"/>
      <c r="M9" s="46"/>
      <c r="N9" s="47"/>
    </row>
    <row r="10" spans="1:15" x14ac:dyDescent="0.25">
      <c r="A10" s="52"/>
      <c r="B10" s="54"/>
      <c r="C10" s="5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96</v>
      </c>
      <c r="M10" s="7" t="s">
        <v>99</v>
      </c>
      <c r="N10" s="7" t="s">
        <v>76</v>
      </c>
    </row>
    <row r="11" spans="1:15" ht="15.75" x14ac:dyDescent="0.25">
      <c r="A11" s="1" t="s">
        <v>0</v>
      </c>
      <c r="B11" s="22">
        <f>B12+B18+B28+B54</f>
        <v>93535893</v>
      </c>
      <c r="C11" s="22">
        <f>C12+C18+C28+C54</f>
        <v>95062116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5" ht="15.75" x14ac:dyDescent="0.25">
      <c r="A12" s="2" t="s">
        <v>1</v>
      </c>
      <c r="B12" s="18">
        <f>SUM(B13:B17)</f>
        <v>46863775</v>
      </c>
      <c r="C12" s="24">
        <v>53965855</v>
      </c>
      <c r="D12" s="18">
        <f>SUM(D13:D17)</f>
        <v>3806607</v>
      </c>
      <c r="E12" s="18">
        <f t="shared" ref="E12:J12" si="0">SUM(E13:E17)</f>
        <v>3806607</v>
      </c>
      <c r="F12" s="18">
        <f t="shared" si="0"/>
        <v>3810646</v>
      </c>
      <c r="G12" s="18">
        <f t="shared" si="0"/>
        <v>3636819</v>
      </c>
      <c r="H12" s="18">
        <f t="shared" si="0"/>
        <v>4613659.3899999997</v>
      </c>
      <c r="I12" s="18">
        <f t="shared" si="0"/>
        <v>5694321</v>
      </c>
      <c r="J12" s="18">
        <f t="shared" si="0"/>
        <v>3834597</v>
      </c>
      <c r="K12" s="18">
        <f t="shared" ref="K12" si="1">SUM(K13:K17)</f>
        <v>3772630</v>
      </c>
      <c r="L12" s="18">
        <f>SUM(L13:L17)</f>
        <v>3772630</v>
      </c>
      <c r="M12" s="18">
        <f>SUM(M13:M17)</f>
        <v>4001905</v>
      </c>
      <c r="N12" s="19">
        <f>SUM(D12:M12)</f>
        <v>40750421.390000001</v>
      </c>
    </row>
    <row r="13" spans="1:15" ht="15.75" x14ac:dyDescent="0.25">
      <c r="A13" s="4" t="s">
        <v>2</v>
      </c>
      <c r="B13" s="25">
        <v>38611925</v>
      </c>
      <c r="C13" s="25">
        <v>45126226</v>
      </c>
      <c r="D13" s="26">
        <v>3253125</v>
      </c>
      <c r="E13" s="27">
        <v>3253125</v>
      </c>
      <c r="F13" s="28">
        <v>3256625</v>
      </c>
      <c r="G13" s="11">
        <v>3107695</v>
      </c>
      <c r="H13" s="27">
        <v>4040648.07</v>
      </c>
      <c r="I13" s="27">
        <v>3782171</v>
      </c>
      <c r="J13" s="27">
        <v>3220625</v>
      </c>
      <c r="K13" s="27">
        <v>3220625</v>
      </c>
      <c r="L13" s="27">
        <v>3220625</v>
      </c>
      <c r="M13" s="27">
        <v>3439218</v>
      </c>
      <c r="N13" s="29">
        <f>SUM(D13:M13)</f>
        <v>33794482.07</v>
      </c>
    </row>
    <row r="14" spans="1:15" ht="15.75" x14ac:dyDescent="0.25">
      <c r="A14" s="4" t="s">
        <v>3</v>
      </c>
      <c r="B14" s="25">
        <v>2182425</v>
      </c>
      <c r="C14" s="25">
        <v>2182425</v>
      </c>
      <c r="D14" s="26">
        <v>65300</v>
      </c>
      <c r="E14" s="13">
        <v>65300</v>
      </c>
      <c r="F14" s="13">
        <v>65300</v>
      </c>
      <c r="G14" s="12">
        <v>65300</v>
      </c>
      <c r="H14" s="27">
        <v>65300</v>
      </c>
      <c r="I14" s="27">
        <v>1398825</v>
      </c>
      <c r="J14" s="27">
        <v>130600</v>
      </c>
      <c r="K14" s="27">
        <v>65300</v>
      </c>
      <c r="L14" s="27">
        <v>65300</v>
      </c>
      <c r="M14" s="27">
        <v>65300</v>
      </c>
      <c r="N14" s="29">
        <f>SUM(D14:M14)</f>
        <v>2051825</v>
      </c>
    </row>
    <row r="15" spans="1:15" ht="15.75" x14ac:dyDescent="0.25">
      <c r="A15" s="4" t="s">
        <v>4</v>
      </c>
      <c r="B15" s="25">
        <v>738000</v>
      </c>
      <c r="C15" s="25">
        <v>738000</v>
      </c>
      <c r="D15" s="30"/>
      <c r="E15" s="13"/>
      <c r="F15" s="13"/>
      <c r="G15" s="12"/>
      <c r="H15" s="27"/>
      <c r="I15" s="27"/>
      <c r="J15" s="27"/>
      <c r="K15" s="27"/>
      <c r="L15" s="27"/>
      <c r="M15" s="27"/>
      <c r="N15" s="31"/>
      <c r="O15" s="9"/>
    </row>
    <row r="16" spans="1:15" ht="15.75" x14ac:dyDescent="0.25">
      <c r="A16" s="4" t="s">
        <v>5</v>
      </c>
      <c r="B16" s="25"/>
      <c r="C16" s="25"/>
      <c r="D16" s="30"/>
      <c r="E16" s="13"/>
      <c r="F16" s="13"/>
      <c r="G16" s="12"/>
      <c r="H16" s="31"/>
      <c r="I16" s="29"/>
      <c r="J16" s="31"/>
      <c r="K16" s="31"/>
      <c r="L16" s="31"/>
      <c r="M16" s="31"/>
      <c r="N16" s="31"/>
    </row>
    <row r="17" spans="1:14" ht="15.75" x14ac:dyDescent="0.25">
      <c r="A17" s="4" t="s">
        <v>6</v>
      </c>
      <c r="B17" s="25">
        <v>5331425</v>
      </c>
      <c r="C17" s="25">
        <v>5919204</v>
      </c>
      <c r="D17" s="26">
        <v>488182</v>
      </c>
      <c r="E17" s="13">
        <v>488182</v>
      </c>
      <c r="F17" s="32">
        <v>488721</v>
      </c>
      <c r="G17" s="12">
        <v>463824</v>
      </c>
      <c r="H17" s="32">
        <v>507711.32</v>
      </c>
      <c r="I17" s="33">
        <v>513325</v>
      </c>
      <c r="J17" s="34">
        <v>483372</v>
      </c>
      <c r="K17" s="34">
        <v>486705</v>
      </c>
      <c r="L17" s="34">
        <v>486705</v>
      </c>
      <c r="M17" s="34">
        <v>497387</v>
      </c>
      <c r="N17" s="29">
        <f t="shared" ref="N17:N22" si="2">SUM(D17:M17)</f>
        <v>4904114.32</v>
      </c>
    </row>
    <row r="18" spans="1:14" ht="15.75" x14ac:dyDescent="0.25">
      <c r="A18" s="2" t="s">
        <v>7</v>
      </c>
      <c r="B18" s="35">
        <f>SUM(B19:B27)</f>
        <v>9111656</v>
      </c>
      <c r="C18" s="35">
        <v>14789664</v>
      </c>
      <c r="D18" s="35">
        <f>SUM(D19:D27)</f>
        <v>110004</v>
      </c>
      <c r="E18" s="35">
        <f t="shared" ref="E18:J18" si="3">SUM(E19:E27)</f>
        <v>198926</v>
      </c>
      <c r="F18" s="35">
        <f t="shared" si="3"/>
        <v>205890</v>
      </c>
      <c r="G18" s="35">
        <f t="shared" si="3"/>
        <v>234454</v>
      </c>
      <c r="H18" s="35">
        <f t="shared" si="3"/>
        <v>272794.88</v>
      </c>
      <c r="I18" s="35">
        <f t="shared" si="3"/>
        <v>975902</v>
      </c>
      <c r="J18" s="35">
        <f t="shared" si="3"/>
        <v>1395637</v>
      </c>
      <c r="K18" s="36">
        <f t="shared" ref="K18" si="4">SUM(K19:K27)</f>
        <v>496604</v>
      </c>
      <c r="L18" s="19">
        <f>SUM(L19:L27)</f>
        <v>545404</v>
      </c>
      <c r="M18" s="19">
        <f>SUM(M19:M27)</f>
        <v>854182</v>
      </c>
      <c r="N18" s="19">
        <f t="shared" si="2"/>
        <v>5289797.88</v>
      </c>
    </row>
    <row r="19" spans="1:14" ht="15.75" x14ac:dyDescent="0.25">
      <c r="A19" s="4" t="s">
        <v>8</v>
      </c>
      <c r="B19" s="25">
        <v>7099452</v>
      </c>
      <c r="C19" s="25">
        <v>8096316</v>
      </c>
      <c r="D19" s="26">
        <v>86781</v>
      </c>
      <c r="E19" s="13">
        <v>58479</v>
      </c>
      <c r="F19" s="13">
        <v>76374</v>
      </c>
      <c r="G19" s="12">
        <v>114206</v>
      </c>
      <c r="H19" s="27">
        <v>87715.61</v>
      </c>
      <c r="I19" s="27">
        <v>481579</v>
      </c>
      <c r="J19" s="27">
        <v>786363</v>
      </c>
      <c r="K19" s="27">
        <v>431794</v>
      </c>
      <c r="L19" s="27">
        <v>426372</v>
      </c>
      <c r="M19" s="27">
        <v>419988</v>
      </c>
      <c r="N19" s="29">
        <f t="shared" si="2"/>
        <v>2969651.61</v>
      </c>
    </row>
    <row r="20" spans="1:14" ht="15.75" x14ac:dyDescent="0.25">
      <c r="A20" s="4" t="s">
        <v>9</v>
      </c>
      <c r="B20" s="25">
        <v>137224</v>
      </c>
      <c r="C20" s="25">
        <v>312224</v>
      </c>
      <c r="D20" s="30"/>
      <c r="E20" s="13"/>
      <c r="F20" s="13">
        <v>7906</v>
      </c>
      <c r="G20" s="12"/>
      <c r="H20" s="27"/>
      <c r="I20" s="27"/>
      <c r="J20" s="27">
        <v>6217</v>
      </c>
      <c r="K20" s="27"/>
      <c r="L20" s="27">
        <v>1500</v>
      </c>
      <c r="M20" s="27"/>
      <c r="N20" s="29">
        <f t="shared" si="2"/>
        <v>15623</v>
      </c>
    </row>
    <row r="21" spans="1:14" ht="15.75" x14ac:dyDescent="0.25">
      <c r="A21" s="4" t="s">
        <v>10</v>
      </c>
      <c r="B21" s="25">
        <v>426940</v>
      </c>
      <c r="C21" s="25">
        <v>796940</v>
      </c>
      <c r="D21" s="30"/>
      <c r="E21" s="13"/>
      <c r="F21" s="13">
        <v>62600</v>
      </c>
      <c r="G21" s="12">
        <v>25800</v>
      </c>
      <c r="H21" s="27">
        <v>51300</v>
      </c>
      <c r="I21" s="27">
        <v>15100</v>
      </c>
      <c r="J21" s="27">
        <v>51000</v>
      </c>
      <c r="K21" s="27">
        <v>15200</v>
      </c>
      <c r="L21" s="27">
        <v>39150</v>
      </c>
      <c r="M21" s="27">
        <v>25550</v>
      </c>
      <c r="N21" s="29">
        <f t="shared" si="2"/>
        <v>285700</v>
      </c>
    </row>
    <row r="22" spans="1:14" ht="15.75" x14ac:dyDescent="0.25">
      <c r="A22" s="4" t="s">
        <v>11</v>
      </c>
      <c r="B22" s="25">
        <v>50360</v>
      </c>
      <c r="C22" s="25">
        <v>120360</v>
      </c>
      <c r="D22" s="30"/>
      <c r="E22" s="13"/>
      <c r="F22" s="13">
        <v>6060</v>
      </c>
      <c r="G22" s="12">
        <v>1840</v>
      </c>
      <c r="H22" s="27">
        <v>4340</v>
      </c>
      <c r="I22" s="27">
        <v>640</v>
      </c>
      <c r="J22" s="27">
        <v>700</v>
      </c>
      <c r="K22" s="27">
        <v>180</v>
      </c>
      <c r="L22" s="27">
        <v>6506</v>
      </c>
      <c r="M22" s="27">
        <v>852</v>
      </c>
      <c r="N22" s="29">
        <f t="shared" si="2"/>
        <v>21118</v>
      </c>
    </row>
    <row r="23" spans="1:14" ht="15.75" x14ac:dyDescent="0.25">
      <c r="A23" s="4" t="s">
        <v>12</v>
      </c>
      <c r="B23" s="25">
        <v>0</v>
      </c>
      <c r="C23" s="25"/>
      <c r="D23" s="30"/>
      <c r="E23" s="13"/>
      <c r="F23" s="13"/>
      <c r="G23" s="12"/>
      <c r="H23" s="31"/>
      <c r="I23" s="31"/>
      <c r="J23" s="31"/>
      <c r="K23" s="31"/>
      <c r="L23" s="31"/>
      <c r="M23" s="31"/>
      <c r="N23" s="29"/>
    </row>
    <row r="24" spans="1:14" ht="15.75" x14ac:dyDescent="0.25">
      <c r="A24" s="4" t="s">
        <v>13</v>
      </c>
      <c r="B24" s="25">
        <v>667080</v>
      </c>
      <c r="C24" s="25">
        <v>2223120</v>
      </c>
      <c r="D24" s="30"/>
      <c r="E24" s="13">
        <v>117272</v>
      </c>
      <c r="F24" s="13">
        <v>45760</v>
      </c>
      <c r="G24" s="12">
        <v>46455</v>
      </c>
      <c r="H24" s="27">
        <v>84388</v>
      </c>
      <c r="I24" s="27">
        <v>477527</v>
      </c>
      <c r="J24" s="27">
        <v>82260</v>
      </c>
      <c r="K24" s="27">
        <v>46386</v>
      </c>
      <c r="L24" s="27">
        <v>62592</v>
      </c>
      <c r="M24" s="27">
        <v>353307</v>
      </c>
      <c r="N24" s="29">
        <f>SUM(D24:M24)</f>
        <v>1315947</v>
      </c>
    </row>
    <row r="25" spans="1:14" ht="15.75" x14ac:dyDescent="0.25">
      <c r="A25" s="4" t="s">
        <v>14</v>
      </c>
      <c r="B25" s="25">
        <v>276000</v>
      </c>
      <c r="C25" s="25">
        <v>2538102</v>
      </c>
      <c r="D25" s="26">
        <v>23000</v>
      </c>
      <c r="E25" s="13">
        <v>23000</v>
      </c>
      <c r="F25" s="13">
        <v>2800</v>
      </c>
      <c r="G25" s="12">
        <v>41272</v>
      </c>
      <c r="H25" s="34">
        <v>39470.99</v>
      </c>
      <c r="I25" s="34">
        <v>700</v>
      </c>
      <c r="J25" s="27">
        <v>436456</v>
      </c>
      <c r="K25" s="27"/>
      <c r="L25" s="27">
        <v>8484</v>
      </c>
      <c r="M25" s="27">
        <v>50485</v>
      </c>
      <c r="N25" s="29">
        <f>SUM(D25:M25)</f>
        <v>625667.99</v>
      </c>
    </row>
    <row r="26" spans="1:14" ht="15.75" x14ac:dyDescent="0.25">
      <c r="A26" s="4" t="s">
        <v>15</v>
      </c>
      <c r="B26" s="25">
        <v>454600</v>
      </c>
      <c r="C26" s="25">
        <v>702602</v>
      </c>
      <c r="D26" s="26">
        <v>223</v>
      </c>
      <c r="E26" s="13">
        <v>175</v>
      </c>
      <c r="F26" s="13">
        <v>4390</v>
      </c>
      <c r="G26" s="12">
        <v>4881</v>
      </c>
      <c r="H26" s="27">
        <v>5580.28</v>
      </c>
      <c r="I26" s="27">
        <v>356</v>
      </c>
      <c r="J26" s="27">
        <v>32641</v>
      </c>
      <c r="K26" s="27">
        <v>3044</v>
      </c>
      <c r="L26" s="27">
        <v>800</v>
      </c>
      <c r="M26" s="27">
        <v>4000</v>
      </c>
      <c r="N26" s="29">
        <f>SUM(D26:M26)</f>
        <v>56090.28</v>
      </c>
    </row>
    <row r="27" spans="1:14" ht="15.75" x14ac:dyDescent="0.25">
      <c r="A27" s="4" t="s">
        <v>16</v>
      </c>
      <c r="B27" s="25"/>
      <c r="C27" s="25"/>
      <c r="D27" s="30"/>
      <c r="E27" s="13"/>
      <c r="F27" s="13"/>
      <c r="G27" s="12"/>
      <c r="H27" s="31"/>
      <c r="I27" s="31"/>
      <c r="J27" s="31"/>
      <c r="K27" s="31"/>
      <c r="L27" s="31"/>
      <c r="M27" s="31"/>
      <c r="N27" s="29"/>
    </row>
    <row r="28" spans="1:14" ht="15.75" x14ac:dyDescent="0.25">
      <c r="A28" s="2" t="s">
        <v>17</v>
      </c>
      <c r="B28" s="35">
        <f>SUM(B29:B37)</f>
        <v>27103162</v>
      </c>
      <c r="C28" s="35">
        <v>25214406</v>
      </c>
      <c r="D28" s="36"/>
      <c r="E28" s="13"/>
      <c r="F28" s="37">
        <f>SUM(F29:F37)</f>
        <v>106342</v>
      </c>
      <c r="G28" s="37">
        <f t="shared" ref="G28:J28" si="5">SUM(G29:G37)</f>
        <v>222038</v>
      </c>
      <c r="H28" s="37">
        <f t="shared" si="5"/>
        <v>442373.4</v>
      </c>
      <c r="I28" s="37">
        <f t="shared" si="5"/>
        <v>136534</v>
      </c>
      <c r="J28" s="37">
        <f t="shared" si="5"/>
        <v>173226</v>
      </c>
      <c r="K28" s="37">
        <f t="shared" ref="K28" si="6">SUM(K29:K37)</f>
        <v>2031800</v>
      </c>
      <c r="L28" s="19">
        <f>SUM(L29:L37)</f>
        <v>464481</v>
      </c>
      <c r="M28" s="19">
        <f>SUM(M29:M37)</f>
        <v>568701</v>
      </c>
      <c r="N28" s="19">
        <f t="shared" ref="N28:N35" si="7">SUM(D28:M28)</f>
        <v>4145495.4</v>
      </c>
    </row>
    <row r="29" spans="1:14" ht="15.75" x14ac:dyDescent="0.25">
      <c r="A29" s="4" t="s">
        <v>18</v>
      </c>
      <c r="B29" s="25">
        <v>14234954</v>
      </c>
      <c r="C29" s="25">
        <v>9147059</v>
      </c>
      <c r="D29" s="30"/>
      <c r="E29" s="13"/>
      <c r="F29" s="13">
        <v>22466</v>
      </c>
      <c r="G29" s="12">
        <v>77977</v>
      </c>
      <c r="H29" s="13">
        <v>53790.53</v>
      </c>
      <c r="I29" s="29">
        <v>23356</v>
      </c>
      <c r="J29" s="27">
        <v>104602</v>
      </c>
      <c r="K29" s="27">
        <v>55177</v>
      </c>
      <c r="L29" s="27">
        <v>199913</v>
      </c>
      <c r="M29" s="27">
        <v>61220</v>
      </c>
      <c r="N29" s="29">
        <f t="shared" si="7"/>
        <v>598501.53</v>
      </c>
    </row>
    <row r="30" spans="1:14" ht="15.75" x14ac:dyDescent="0.25">
      <c r="A30" s="4" t="s">
        <v>19</v>
      </c>
      <c r="B30" s="25">
        <v>151450</v>
      </c>
      <c r="C30" s="25">
        <v>387250</v>
      </c>
      <c r="D30" s="30"/>
      <c r="E30" s="13"/>
      <c r="F30" s="13"/>
      <c r="G30" s="12"/>
      <c r="H30" s="13"/>
      <c r="I30" s="29"/>
      <c r="J30" s="27">
        <v>1980</v>
      </c>
      <c r="K30" s="27">
        <v>5800</v>
      </c>
      <c r="L30" s="27"/>
      <c r="M30" s="27">
        <v>76675</v>
      </c>
      <c r="N30" s="29">
        <f t="shared" si="7"/>
        <v>84455</v>
      </c>
    </row>
    <row r="31" spans="1:14" ht="15.75" x14ac:dyDescent="0.25">
      <c r="A31" s="4" t="s">
        <v>20</v>
      </c>
      <c r="B31" s="25">
        <v>16740</v>
      </c>
      <c r="C31" s="25">
        <v>376740</v>
      </c>
      <c r="D31" s="30"/>
      <c r="E31" s="13"/>
      <c r="F31" s="13">
        <v>3248</v>
      </c>
      <c r="G31" s="12">
        <v>6042</v>
      </c>
      <c r="H31" s="13">
        <v>49029</v>
      </c>
      <c r="I31" s="29"/>
      <c r="J31" s="31"/>
      <c r="K31" s="31"/>
      <c r="L31" s="31"/>
      <c r="M31" s="31">
        <v>6512</v>
      </c>
      <c r="N31" s="29">
        <f t="shared" si="7"/>
        <v>64831</v>
      </c>
    </row>
    <row r="32" spans="1:14" ht="15.75" x14ac:dyDescent="0.25">
      <c r="A32" s="4" t="s">
        <v>21</v>
      </c>
      <c r="B32" s="25">
        <v>204725</v>
      </c>
      <c r="C32" s="25">
        <v>384725</v>
      </c>
      <c r="D32" s="30"/>
      <c r="E32" s="13"/>
      <c r="F32" s="13"/>
      <c r="G32" s="12">
        <v>8968</v>
      </c>
      <c r="H32" s="13"/>
      <c r="I32" s="29"/>
      <c r="J32" s="27">
        <v>3717</v>
      </c>
      <c r="K32" s="27"/>
      <c r="L32" s="27">
        <v>11658</v>
      </c>
      <c r="M32" s="27"/>
      <c r="N32" s="29">
        <f t="shared" si="7"/>
        <v>24343</v>
      </c>
    </row>
    <row r="33" spans="1:14" ht="15.75" x14ac:dyDescent="0.25">
      <c r="A33" s="4" t="s">
        <v>22</v>
      </c>
      <c r="B33" s="25">
        <v>1198415</v>
      </c>
      <c r="C33" s="25">
        <v>1457158</v>
      </c>
      <c r="D33" s="30"/>
      <c r="E33" s="13"/>
      <c r="F33" s="13">
        <v>49264</v>
      </c>
      <c r="G33" s="12">
        <v>11762</v>
      </c>
      <c r="H33" s="13">
        <v>53795.82</v>
      </c>
      <c r="I33" s="29">
        <v>375</v>
      </c>
      <c r="J33" s="27">
        <v>4220</v>
      </c>
      <c r="K33" s="27">
        <v>3350</v>
      </c>
      <c r="L33" s="27">
        <v>4014</v>
      </c>
      <c r="M33" s="27">
        <v>6525</v>
      </c>
      <c r="N33" s="29">
        <f t="shared" si="7"/>
        <v>133305.82</v>
      </c>
    </row>
    <row r="34" spans="1:14" ht="15.75" x14ac:dyDescent="0.25">
      <c r="A34" s="4" t="s">
        <v>23</v>
      </c>
      <c r="B34" s="25">
        <v>838100</v>
      </c>
      <c r="C34" s="25">
        <v>1203309</v>
      </c>
      <c r="D34" s="30"/>
      <c r="E34" s="13"/>
      <c r="F34" s="13">
        <v>16275</v>
      </c>
      <c r="G34" s="12">
        <v>4942</v>
      </c>
      <c r="H34" s="13">
        <v>32834.980000000003</v>
      </c>
      <c r="I34" s="29"/>
      <c r="J34" s="27">
        <v>5416</v>
      </c>
      <c r="K34" s="27">
        <v>3525</v>
      </c>
      <c r="L34" s="27">
        <v>790</v>
      </c>
      <c r="M34" s="27">
        <v>22695</v>
      </c>
      <c r="N34" s="29">
        <f t="shared" si="7"/>
        <v>86477.98000000001</v>
      </c>
    </row>
    <row r="35" spans="1:14" ht="15.75" x14ac:dyDescent="0.25">
      <c r="A35" s="4" t="s">
        <v>24</v>
      </c>
      <c r="B35" s="25">
        <v>9518862</v>
      </c>
      <c r="C35" s="25">
        <v>10302484</v>
      </c>
      <c r="D35" s="30"/>
      <c r="E35" s="13"/>
      <c r="F35" s="13">
        <v>15089</v>
      </c>
      <c r="G35" s="12">
        <v>21312</v>
      </c>
      <c r="H35" s="13">
        <v>252923.07</v>
      </c>
      <c r="I35" s="29">
        <v>112803</v>
      </c>
      <c r="J35" s="27">
        <v>5291</v>
      </c>
      <c r="K35" s="27">
        <v>1962941</v>
      </c>
      <c r="L35" s="27">
        <v>8479</v>
      </c>
      <c r="M35" s="27">
        <v>288179</v>
      </c>
      <c r="N35" s="29">
        <f t="shared" si="7"/>
        <v>2667017.0699999998</v>
      </c>
    </row>
    <row r="36" spans="1:14" ht="15.75" x14ac:dyDescent="0.25">
      <c r="A36" s="4" t="s">
        <v>25</v>
      </c>
      <c r="B36" s="25"/>
      <c r="C36" s="25"/>
      <c r="D36" s="30"/>
      <c r="E36" s="13"/>
      <c r="F36" s="13"/>
      <c r="G36" s="12"/>
      <c r="H36" s="31"/>
      <c r="I36" s="31"/>
      <c r="J36" s="31"/>
      <c r="K36" s="31"/>
      <c r="L36" s="31"/>
      <c r="M36" s="31"/>
      <c r="N36" s="29"/>
    </row>
    <row r="37" spans="1:14" ht="15.75" x14ac:dyDescent="0.25">
      <c r="A37" s="4" t="s">
        <v>26</v>
      </c>
      <c r="B37" s="25">
        <v>939916</v>
      </c>
      <c r="C37" s="25">
        <v>1955681</v>
      </c>
      <c r="D37" s="30"/>
      <c r="E37" s="13"/>
      <c r="F37" s="13"/>
      <c r="G37" s="12">
        <v>91035</v>
      </c>
      <c r="H37" s="13"/>
      <c r="I37" s="29"/>
      <c r="J37" s="27">
        <v>48000</v>
      </c>
      <c r="K37" s="27">
        <v>1007</v>
      </c>
      <c r="L37" s="27">
        <v>239627</v>
      </c>
      <c r="M37" s="27">
        <v>106895</v>
      </c>
      <c r="N37" s="29">
        <f>SUM(D37:M37)</f>
        <v>486564</v>
      </c>
    </row>
    <row r="38" spans="1:14" ht="15.75" x14ac:dyDescent="0.25">
      <c r="A38" s="2" t="s">
        <v>27</v>
      </c>
      <c r="B38" s="36"/>
      <c r="C38" s="36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5.75" x14ac:dyDescent="0.25">
      <c r="A39" s="4" t="s">
        <v>28</v>
      </c>
      <c r="B39" s="30"/>
      <c r="C39" s="3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15.75" x14ac:dyDescent="0.25">
      <c r="A40" s="4" t="s">
        <v>29</v>
      </c>
      <c r="B40" s="30"/>
      <c r="C40" s="3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4" ht="15.75" x14ac:dyDescent="0.25">
      <c r="A41" s="4" t="s">
        <v>30</v>
      </c>
      <c r="B41" s="30"/>
      <c r="C41" s="3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4" ht="15.75" x14ac:dyDescent="0.25">
      <c r="A42" s="4" t="s">
        <v>31</v>
      </c>
      <c r="B42" s="30"/>
      <c r="C42" s="3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4" ht="15.75" x14ac:dyDescent="0.25">
      <c r="A43" s="4" t="s">
        <v>32</v>
      </c>
      <c r="B43" s="30"/>
      <c r="C43" s="3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5.75" x14ac:dyDescent="0.25">
      <c r="A44" s="4" t="s">
        <v>33</v>
      </c>
      <c r="B44" s="30"/>
      <c r="C44" s="3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</row>
    <row r="45" spans="1:14" ht="15.75" x14ac:dyDescent="0.25">
      <c r="A45" s="4" t="s">
        <v>34</v>
      </c>
      <c r="B45" s="30"/>
      <c r="C45" s="3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5.75" x14ac:dyDescent="0.25">
      <c r="A46" s="4" t="s">
        <v>35</v>
      </c>
      <c r="B46" s="36"/>
      <c r="C46" s="31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5.75" x14ac:dyDescent="0.25">
      <c r="A47" s="2" t="s">
        <v>36</v>
      </c>
      <c r="B47" s="30"/>
      <c r="C47" s="31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ht="15.75" x14ac:dyDescent="0.25">
      <c r="A48" s="4" t="s">
        <v>37</v>
      </c>
      <c r="B48" s="30"/>
      <c r="C48" s="31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ht="15.75" x14ac:dyDescent="0.25">
      <c r="A49" s="4" t="s">
        <v>38</v>
      </c>
      <c r="B49" s="30"/>
      <c r="C49" s="31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ht="15.75" x14ac:dyDescent="0.25">
      <c r="A50" s="4" t="s">
        <v>39</v>
      </c>
      <c r="B50" s="30"/>
      <c r="C50" s="31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5.75" x14ac:dyDescent="0.25">
      <c r="A51" s="4" t="s">
        <v>40</v>
      </c>
      <c r="B51" s="30"/>
      <c r="C51" s="31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5.75" x14ac:dyDescent="0.25">
      <c r="A52" s="4" t="s">
        <v>41</v>
      </c>
      <c r="B52" s="30"/>
      <c r="C52" s="31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</row>
    <row r="53" spans="1:14" ht="15.75" x14ac:dyDescent="0.25">
      <c r="A53" s="4" t="s">
        <v>42</v>
      </c>
      <c r="B53" s="30"/>
      <c r="C53" s="31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5.75" x14ac:dyDescent="0.25">
      <c r="A54" s="2" t="s">
        <v>43</v>
      </c>
      <c r="B54" s="35">
        <f>SUM(B55:B60)</f>
        <v>10457300</v>
      </c>
      <c r="C54" s="35">
        <f t="shared" ref="C54:M54" si="8">SUM(C55:C60)</f>
        <v>1092191</v>
      </c>
      <c r="D54" s="35">
        <f t="shared" si="8"/>
        <v>0</v>
      </c>
      <c r="E54" s="35">
        <f t="shared" si="8"/>
        <v>0</v>
      </c>
      <c r="F54" s="35">
        <f t="shared" si="8"/>
        <v>0</v>
      </c>
      <c r="G54" s="35">
        <f t="shared" si="8"/>
        <v>0</v>
      </c>
      <c r="H54" s="35">
        <f t="shared" si="8"/>
        <v>0</v>
      </c>
      <c r="I54" s="35">
        <f t="shared" si="8"/>
        <v>0</v>
      </c>
      <c r="J54" s="35">
        <f t="shared" si="8"/>
        <v>0</v>
      </c>
      <c r="K54" s="35">
        <f t="shared" si="8"/>
        <v>0</v>
      </c>
      <c r="L54" s="35">
        <f t="shared" si="8"/>
        <v>0</v>
      </c>
      <c r="M54" s="35">
        <f t="shared" si="8"/>
        <v>259251</v>
      </c>
      <c r="N54" s="38"/>
    </row>
    <row r="55" spans="1:14" ht="15.75" x14ac:dyDescent="0.25">
      <c r="A55" s="4" t="s">
        <v>44</v>
      </c>
      <c r="B55" s="25">
        <v>10101000</v>
      </c>
      <c r="C55" s="27">
        <v>257251</v>
      </c>
      <c r="D55" s="38"/>
      <c r="E55" s="38"/>
      <c r="F55" s="38"/>
      <c r="G55" s="38"/>
      <c r="H55" s="38"/>
      <c r="I55" s="38"/>
      <c r="J55" s="38"/>
      <c r="K55" s="38"/>
      <c r="L55" s="38"/>
      <c r="M55" s="27">
        <v>137251</v>
      </c>
      <c r="N55" s="38"/>
    </row>
    <row r="56" spans="1:14" ht="15.75" x14ac:dyDescent="0.25">
      <c r="A56" s="4" t="s">
        <v>45</v>
      </c>
      <c r="B56" s="25">
        <v>44000</v>
      </c>
      <c r="C56" s="27">
        <v>44000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1:14" ht="15.75" x14ac:dyDescent="0.25">
      <c r="A57" s="4" t="s">
        <v>46</v>
      </c>
      <c r="B57" s="25">
        <v>243200</v>
      </c>
      <c r="C57" s="27">
        <v>243200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1:14" ht="15.75" x14ac:dyDescent="0.25">
      <c r="A58" s="4" t="s">
        <v>47</v>
      </c>
      <c r="B58" s="25"/>
      <c r="C58" s="27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5.75" x14ac:dyDescent="0.25">
      <c r="A59" s="4" t="s">
        <v>48</v>
      </c>
      <c r="B59" s="25">
        <v>69100</v>
      </c>
      <c r="C59" s="27">
        <v>547740</v>
      </c>
      <c r="D59" s="38"/>
      <c r="E59" s="38"/>
      <c r="F59" s="38"/>
      <c r="G59" s="38"/>
      <c r="H59" s="38"/>
      <c r="I59" s="38"/>
      <c r="J59" s="38"/>
      <c r="K59" s="38"/>
      <c r="L59" s="38"/>
      <c r="M59" s="27">
        <v>122000</v>
      </c>
      <c r="N59" s="38"/>
    </row>
    <row r="60" spans="1:14" x14ac:dyDescent="0.25">
      <c r="A60" s="4" t="s">
        <v>49</v>
      </c>
      <c r="B60" s="39"/>
      <c r="C60" s="39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  <row r="61" spans="1:14" x14ac:dyDescent="0.25">
      <c r="A61" s="4" t="s">
        <v>50</v>
      </c>
      <c r="B61" s="39"/>
      <c r="C61" s="39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x14ac:dyDescent="0.25">
      <c r="A62" s="4" t="s">
        <v>51</v>
      </c>
      <c r="B62" s="39"/>
      <c r="C62" s="39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x14ac:dyDescent="0.25">
      <c r="A63" s="4" t="s">
        <v>52</v>
      </c>
      <c r="B63" s="39"/>
      <c r="C63" s="39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1:14" x14ac:dyDescent="0.25">
      <c r="A64" s="2" t="s">
        <v>53</v>
      </c>
      <c r="B64" s="40"/>
      <c r="C64" s="40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 x14ac:dyDescent="0.25">
      <c r="A65" s="4" t="s">
        <v>54</v>
      </c>
      <c r="B65" s="39"/>
      <c r="C65" s="39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x14ac:dyDescent="0.25">
      <c r="A66" s="4" t="s">
        <v>55</v>
      </c>
      <c r="B66" s="39"/>
      <c r="C66" s="39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x14ac:dyDescent="0.25">
      <c r="A67" s="4" t="s">
        <v>56</v>
      </c>
      <c r="B67" s="39"/>
      <c r="C67" s="39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x14ac:dyDescent="0.25">
      <c r="A68" s="4" t="s">
        <v>57</v>
      </c>
      <c r="B68" s="39"/>
      <c r="C68" s="39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4" x14ac:dyDescent="0.25">
      <c r="A69" s="2" t="s">
        <v>58</v>
      </c>
      <c r="B69" s="40"/>
      <c r="C69" s="40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x14ac:dyDescent="0.25">
      <c r="A70" s="4" t="s">
        <v>59</v>
      </c>
      <c r="B70" s="39"/>
      <c r="C70" s="39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x14ac:dyDescent="0.25">
      <c r="A71" s="4" t="s">
        <v>60</v>
      </c>
      <c r="B71" s="39"/>
      <c r="C71" s="3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4" x14ac:dyDescent="0.25">
      <c r="A72" s="2" t="s">
        <v>61</v>
      </c>
      <c r="B72" s="40"/>
      <c r="C72" s="40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</row>
    <row r="73" spans="1:14" x14ac:dyDescent="0.25">
      <c r="A73" s="4" t="s">
        <v>62</v>
      </c>
      <c r="B73" s="39"/>
      <c r="C73" s="39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1:14" x14ac:dyDescent="0.25">
      <c r="A74" s="4" t="s">
        <v>63</v>
      </c>
      <c r="B74" s="39"/>
      <c r="C74" s="39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x14ac:dyDescent="0.25">
      <c r="A75" s="4" t="s">
        <v>64</v>
      </c>
      <c r="B75" s="39"/>
      <c r="C75" s="39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x14ac:dyDescent="0.25">
      <c r="A76" s="1" t="s">
        <v>66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 x14ac:dyDescent="0.25">
      <c r="A77" s="2" t="s">
        <v>67</v>
      </c>
      <c r="B77" s="40"/>
      <c r="C77" s="40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x14ac:dyDescent="0.25">
      <c r="A78" s="4" t="s">
        <v>68</v>
      </c>
      <c r="B78" s="39"/>
      <c r="C78" s="39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x14ac:dyDescent="0.25">
      <c r="A79" s="4" t="s">
        <v>69</v>
      </c>
      <c r="B79" s="39"/>
      <c r="C79" s="3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4" ht="15.75" x14ac:dyDescent="0.25">
      <c r="A80" s="2" t="s">
        <v>70</v>
      </c>
      <c r="B80" s="40"/>
      <c r="C80" s="40"/>
      <c r="D80" s="38"/>
      <c r="E80" s="38"/>
      <c r="F80" s="38"/>
      <c r="G80" s="38"/>
      <c r="H80" s="38"/>
      <c r="I80" s="37">
        <v>69478</v>
      </c>
      <c r="J80" s="38"/>
      <c r="K80" s="38"/>
      <c r="L80" s="38"/>
      <c r="M80" s="38"/>
      <c r="N80" s="41">
        <f>SUM(D80:M80)</f>
        <v>69478</v>
      </c>
    </row>
    <row r="81" spans="1:14" ht="15.75" x14ac:dyDescent="0.25">
      <c r="A81" s="4" t="s">
        <v>71</v>
      </c>
      <c r="B81" s="39"/>
      <c r="C81" s="39"/>
      <c r="D81" s="38"/>
      <c r="E81" s="38"/>
      <c r="F81" s="38"/>
      <c r="G81" s="38"/>
      <c r="H81" s="38"/>
      <c r="I81" s="29">
        <v>69478</v>
      </c>
      <c r="J81" s="38"/>
      <c r="K81" s="38"/>
      <c r="L81" s="38"/>
      <c r="M81" s="38"/>
      <c r="N81" s="42">
        <f>SUM(D81:M81)</f>
        <v>69478</v>
      </c>
    </row>
    <row r="82" spans="1:14" x14ac:dyDescent="0.25">
      <c r="A82" s="4" t="s">
        <v>72</v>
      </c>
      <c r="B82" s="5"/>
      <c r="C82" s="5"/>
    </row>
    <row r="83" spans="1:14" x14ac:dyDescent="0.25">
      <c r="A83" s="2" t="s">
        <v>73</v>
      </c>
      <c r="B83" s="3"/>
      <c r="C83" s="3"/>
    </row>
    <row r="84" spans="1:14" x14ac:dyDescent="0.25">
      <c r="A84" s="4" t="s">
        <v>74</v>
      </c>
      <c r="B84" s="5"/>
      <c r="C84" s="5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ht="15.75" x14ac:dyDescent="0.25">
      <c r="A85" s="6" t="s">
        <v>91</v>
      </c>
      <c r="B85" s="10">
        <f>B12+B18+B28+B54</f>
        <v>93535893</v>
      </c>
      <c r="C85" s="10">
        <f>C12+C18+C28+C54</f>
        <v>95062116</v>
      </c>
      <c r="D85" s="10">
        <f>D12+D18</f>
        <v>3916611</v>
      </c>
      <c r="E85" s="10">
        <f>E12+E18</f>
        <v>4005533</v>
      </c>
      <c r="F85" s="10">
        <f>F12+F18+F28</f>
        <v>4122878</v>
      </c>
      <c r="G85" s="10">
        <f>G12+G18+G28</f>
        <v>4093311</v>
      </c>
      <c r="H85" s="10">
        <f>H12+H18+H28</f>
        <v>5328827.67</v>
      </c>
      <c r="I85" s="10">
        <f>I12+I18+I28+I80</f>
        <v>6876235</v>
      </c>
      <c r="J85" s="10">
        <f>J12+J18+J28</f>
        <v>5403460</v>
      </c>
      <c r="K85" s="10">
        <f>K12+K18+K28</f>
        <v>6301034</v>
      </c>
      <c r="L85" s="10">
        <f>L12+L18+L28</f>
        <v>4782515</v>
      </c>
      <c r="M85" s="10">
        <f>M12+M18+M28+M54</f>
        <v>5684039</v>
      </c>
      <c r="N85" s="10">
        <f>N12+N18+N28+N80</f>
        <v>50255192.670000002</v>
      </c>
    </row>
    <row r="90" spans="1:14" ht="15.75" thickBot="1" x14ac:dyDescent="0.3"/>
    <row r="91" spans="1:14" ht="15.75" thickBot="1" x14ac:dyDescent="0.3">
      <c r="A91" s="14" t="s">
        <v>93</v>
      </c>
    </row>
    <row r="92" spans="1:14" ht="30.75" thickBot="1" x14ac:dyDescent="0.3">
      <c r="A92" s="15" t="s">
        <v>94</v>
      </c>
      <c r="F92" s="20"/>
    </row>
    <row r="93" spans="1:14" ht="60.75" thickBot="1" x14ac:dyDescent="0.3">
      <c r="A93" s="16" t="s">
        <v>95</v>
      </c>
      <c r="J93" s="21" t="s">
        <v>97</v>
      </c>
    </row>
    <row r="94" spans="1:14" x14ac:dyDescent="0.25">
      <c r="J94" s="20" t="s">
        <v>98</v>
      </c>
    </row>
  </sheetData>
  <mergeCells count="9">
    <mergeCell ref="A7:N7"/>
    <mergeCell ref="D9:N9"/>
    <mergeCell ref="A3:N3"/>
    <mergeCell ref="A4:N4"/>
    <mergeCell ref="A9:A10"/>
    <mergeCell ref="B9:B10"/>
    <mergeCell ref="C9:C10"/>
    <mergeCell ref="A5:N5"/>
    <mergeCell ref="A6:N6"/>
  </mergeCells>
  <pageMargins left="0.7" right="0.7" top="0.75" bottom="0.75" header="0.3" footer="0.3"/>
  <pageSetup paperSize="8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cp:lastPrinted>2021-11-11T13:59:04Z</cp:lastPrinted>
  <dcterms:created xsi:type="dcterms:W3CDTF">2021-07-29T18:58:50Z</dcterms:created>
  <dcterms:modified xsi:type="dcterms:W3CDTF">2021-11-11T14:03:04Z</dcterms:modified>
</cp:coreProperties>
</file>