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perez\Documents\Portal de Transparencia\9_Presupuesto\2_Ejecución del Presupuesto\2022\Formato Abierto\"/>
    </mc:Choice>
  </mc:AlternateContent>
  <bookViews>
    <workbookView xWindow="0" yWindow="0" windowWidth="20490" windowHeight="7320"/>
  </bookViews>
  <sheets>
    <sheet name="P2 Presupuesto Aprobado-Ejec " sheetId="2" r:id="rId1"/>
  </sheets>
  <definedNames>
    <definedName name="_xlnm.Print_Area" localSheetId="0">'P2 Presupuesto Aprobado-Ejec '!$A$1:$J$95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2" l="1"/>
  <c r="G18" i="2"/>
  <c r="F12" i="2" l="1"/>
  <c r="E28" i="2" l="1"/>
  <c r="D18" i="2" l="1"/>
  <c r="D12" i="2"/>
  <c r="C54" i="2"/>
  <c r="C28" i="2"/>
  <c r="C18" i="2"/>
  <c r="C12" i="2"/>
  <c r="I54" i="2"/>
  <c r="H54" i="2"/>
  <c r="B54" i="2"/>
  <c r="J13" i="2" l="1"/>
  <c r="J14" i="2"/>
  <c r="J17" i="2"/>
  <c r="J19" i="2"/>
  <c r="J20" i="2"/>
  <c r="J21" i="2"/>
  <c r="J22" i="2"/>
  <c r="J24" i="2"/>
  <c r="J25" i="2"/>
  <c r="J26" i="2"/>
  <c r="J29" i="2"/>
  <c r="J30" i="2"/>
  <c r="J31" i="2"/>
  <c r="J32" i="2"/>
  <c r="J33" i="2"/>
  <c r="J34" i="2"/>
  <c r="J35" i="2"/>
  <c r="J37" i="2"/>
  <c r="J80" i="2"/>
  <c r="J81" i="2"/>
  <c r="C11" i="2"/>
  <c r="C85" i="2" l="1"/>
  <c r="I28" i="2" l="1"/>
  <c r="H28" i="2"/>
  <c r="G28" i="2"/>
  <c r="F28" i="2"/>
  <c r="I18" i="2"/>
  <c r="H18" i="2"/>
  <c r="F18" i="2"/>
  <c r="E18" i="2"/>
  <c r="I12" i="2"/>
  <c r="I85" i="2" s="1"/>
  <c r="H12" i="2"/>
  <c r="G12" i="2"/>
  <c r="E12" i="2"/>
  <c r="B28" i="2"/>
  <c r="B18" i="2"/>
  <c r="B12" i="2"/>
  <c r="H85" i="2" l="1"/>
  <c r="E85" i="2"/>
  <c r="J12" i="2"/>
  <c r="G85" i="2"/>
  <c r="B11" i="2"/>
  <c r="J28" i="2"/>
  <c r="J18" i="2"/>
  <c r="D85" i="2"/>
  <c r="B85" i="2"/>
  <c r="F85" i="2"/>
  <c r="J85" i="2" l="1"/>
</calcChain>
</file>

<file path=xl/sharedStrings.xml><?xml version="1.0" encoding="utf-8"?>
<sst xmlns="http://schemas.openxmlformats.org/spreadsheetml/2006/main" count="96" uniqueCount="96">
  <si>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</si>
  <si>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</si>
  <si>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</si>
  <si>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</si>
  <si>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</si>
  <si>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</si>
  <si>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</si>
  <si>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</si>
  <si>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</si>
  <si>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</si>
  <si>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</si>
  <si>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</si>
  <si>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</si>
  <si>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</si>
  <si>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</si>
  <si>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</si>
  <si>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</si>
  <si>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</si>
  <si>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</si>
  <si>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</si>
  <si>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</si>
  <si>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</si>
  <si>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</si>
  <si>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</si>
  <si>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</si>
  <si>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</si>
  <si>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</si>
  <si>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</si>
  <si>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</si>
  <si>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</si>
  <si>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</si>
  <si>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</si>
  <si>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</si>
  <si>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</si>
  <si>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</si>
  <si>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</si>
  <si>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</si>
  <si>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</si>
  <si>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</si>
  <si>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</si>
  <si>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</si>
  <si>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</si>
  <si>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</si>
  <si>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</si>
  <si>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</si>
  <si>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</si>
  <si>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</si>
  <si>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</si>
  <si>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</si>
  <si>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</si>
  <si>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</si>
  <si>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</si>
  <si>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</si>
  <si>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</si>
  <si>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</si>
  <si>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</si>
  <si>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</si>
  <si>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</si>
  <si>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</si>
  <si>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</si>
  <si>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</si>
  <si>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</si>
  <si>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</si>
  <si>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</si>
  <si>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</si>
  <si>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</si>
  <si>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</si>
  <si>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</si>
  <si>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</si>
  <si>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</si>
  <si>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</si>
  <si>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</si>
  <si>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</si>
  <si>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</si>
  <si>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</si>
  <si>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</si>
  <si>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</si>
  <si>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</si>
  <si>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</si>
  <si>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</si>
  <si>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</si>
  <si>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</si>
  <si>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</si>
  <si>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 xml:space="preserve">Ejecución de Gasto y Aplicaciones financieras </t>
  </si>
  <si>
    <t>Presupuesto Modificado</t>
  </si>
  <si>
    <t>Presupuesto Aprobado</t>
  </si>
  <si>
    <t>Ministerio de Medio Ambiente y Recursos Naturales</t>
  </si>
  <si>
    <t>Acuario Nacional</t>
  </si>
  <si>
    <t>Total General</t>
  </si>
  <si>
    <t xml:space="preserve">Gasto Devengado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</si>
  <si>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</si>
  <si>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</si>
  <si>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</si>
  <si>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Lic. Julio Arias Trinidad</t>
  </si>
  <si>
    <t>Director Administrativo y Financiero</t>
  </si>
  <si>
    <t>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</si>
</sst>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9" xfId="0" applyBorder="1"/>
    <xf numFmtId="43" fontId="9" fillId="2" borderId="2" xfId="0" applyNumberFormat="1" applyFont="1" applyFill="1" applyBorder="1"/>
    <xf numFmtId="43" fontId="5" fillId="0" borderId="0" xfId="1" applyFont="1" applyAlignment="1">
      <alignment horizontal="right"/>
    </xf>
    <xf numFmtId="4" fontId="5" fillId="0" borderId="0" xfId="0" applyNumberFormat="1" applyFont="1" applyAlignment="1">
      <alignment horizontal="right"/>
    </xf>
    <xf numFmtId="4" fontId="5" fillId="0" borderId="0" xfId="0" applyNumberFormat="1" applyFont="1" applyAlignment="1"/>
    <xf numFmtId="0" fontId="0" fillId="0" borderId="11" xfId="0" applyBorder="1" applyAlignment="1">
      <alignment vertical="center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43" fontId="0" fillId="0" borderId="0" xfId="0" applyNumberFormat="1"/>
    <xf numFmtId="43" fontId="8" fillId="0" borderId="0" xfId="1" applyFont="1" applyAlignment="1">
      <alignment wrapText="1"/>
    </xf>
    <xf numFmtId="43" fontId="8" fillId="0" borderId="0" xfId="0" applyNumberFormat="1" applyFont="1" applyAlignment="1"/>
    <xf numFmtId="0" fontId="3" fillId="0" borderId="0" xfId="0" applyFont="1"/>
    <xf numFmtId="0" fontId="3" fillId="0" borderId="0" xfId="0" applyFont="1" applyAlignment="1">
      <alignment horizontal="left"/>
    </xf>
    <xf numFmtId="43" fontId="8" fillId="0" borderId="1" xfId="0" applyNumberFormat="1" applyFont="1" applyBorder="1" applyAlignment="1"/>
    <xf numFmtId="43" fontId="8" fillId="0" borderId="0" xfId="1" applyFont="1" applyAlignment="1"/>
    <xf numFmtId="43" fontId="5" fillId="0" borderId="0" xfId="0" applyNumberFormat="1" applyFont="1" applyAlignment="1">
      <alignment wrapText="1"/>
    </xf>
    <xf numFmtId="43" fontId="5" fillId="0" borderId="0" xfId="1" applyFont="1" applyAlignment="1">
      <alignment wrapText="1"/>
    </xf>
    <xf numFmtId="43" fontId="5" fillId="0" borderId="0" xfId="1" applyFont="1" applyAlignment="1"/>
    <xf numFmtId="4" fontId="5" fillId="0" borderId="0" xfId="1" applyNumberFormat="1" applyFont="1" applyAlignment="1"/>
    <xf numFmtId="43" fontId="5" fillId="0" borderId="0" xfId="0" applyNumberFormat="1" applyFont="1" applyAlignment="1"/>
    <xf numFmtId="165" fontId="5" fillId="0" borderId="0" xfId="0" applyNumberFormat="1" applyFont="1" applyAlignment="1">
      <alignment wrapText="1"/>
    </xf>
    <xf numFmtId="0" fontId="5" fillId="0" borderId="0" xfId="0" applyFont="1" applyAlignment="1"/>
    <xf numFmtId="4" fontId="5" fillId="0" borderId="0" xfId="0" applyNumberFormat="1" applyFont="1" applyAlignment="1">
      <alignment horizontal="center"/>
    </xf>
    <xf numFmtId="43" fontId="5" fillId="0" borderId="0" xfId="0" applyNumberFormat="1" applyFont="1" applyAlignment="1">
      <alignment horizontal="center"/>
    </xf>
    <xf numFmtId="43" fontId="5" fillId="0" borderId="0" xfId="1" applyFont="1" applyAlignment="1">
      <alignment horizontal="center"/>
    </xf>
    <xf numFmtId="43" fontId="8" fillId="0" borderId="0" xfId="0" applyNumberFormat="1" applyFont="1" applyAlignment="1">
      <alignment wrapText="1"/>
    </xf>
    <xf numFmtId="165" fontId="8" fillId="0" borderId="0" xfId="0" applyNumberFormat="1" applyFont="1" applyAlignment="1">
      <alignment wrapText="1"/>
    </xf>
    <xf numFmtId="4" fontId="8" fillId="0" borderId="0" xfId="0" applyNumberFormat="1" applyFont="1" applyAlignment="1"/>
    <xf numFmtId="164" fontId="8" fillId="0" borderId="1" xfId="0" applyNumberFormat="1" applyFont="1" applyBorder="1" applyAlignment="1"/>
    <xf numFmtId="164" fontId="5" fillId="0" borderId="0" xfId="0" applyNumberFormat="1" applyFont="1" applyAlignment="1"/>
    <xf numFmtId="164" fontId="8" fillId="0" borderId="0" xfId="0" applyNumberFormat="1" applyFont="1" applyAlignment="1"/>
    <xf numFmtId="0" fontId="6" fillId="0" borderId="0" xfId="0" applyFont="1" applyBorder="1" applyAlignment="1">
      <alignment horizontal="center" vertical="top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314324</xdr:colOff>
      <xdr:row>2</xdr:row>
      <xdr:rowOff>123825</xdr:rowOff>
    </xdr:from>
    <xdr:to>
      <xdr:col>0</xdr:col>
      <xdr:colOff>2125195</xdr:colOff>
      <xdr:row>6</xdr:row>
      <xdr:rowOff>57150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8324" y="504825"/>
          <a:ext cx="1810871" cy="962025"/>
        </a:xfrm>
        <a:prstGeom prst="rect">
          <a:avLst/>
        </a:prstGeom>
      </xdr:spPr>
    </xdr:pic>
    <xdr:clientData/>
  </xdr:twoCellAnchor>
  <xdr:twoCellAnchor editAs="oneCell">
    <xdr:from>
      <xdr:col>8</xdr:col>
      <xdr:colOff>100531</xdr:colOff>
      <xdr:row>2</xdr:row>
      <xdr:rowOff>119592</xdr:rowOff>
    </xdr:from>
    <xdr:to>
      <xdr:col>9</xdr:col>
      <xdr:colOff>549265</xdr:colOff>
      <xdr:row>5</xdr:row>
      <xdr:rowOff>107796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94281" y="500592"/>
          <a:ext cx="1411817" cy="8137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94"/>
  <sheetViews>
    <sheetView showGridLines="0" tabSelected="1" zoomScale="90" zoomScaleNormal="90" workbookViewId="0">
      <selection activeCell="M25" sqref="M25"/>
    </sheetView>
  </sheetViews>
  <sheetFormatPr baseColWidth="10" defaultColWidth="11.42578125" defaultRowHeight="15" x14ac:dyDescent="0.25"/>
  <cols>
    <col min="1" max="1" width="93.7109375" bestFit="1" customWidth="1"/>
    <col min="2" max="2" width="17.5703125" customWidth="1"/>
    <col min="3" max="3" width="16.7109375" customWidth="1"/>
    <col min="4" max="5" width="14.5703125" bestFit="1" customWidth="1"/>
    <col min="6" max="6" width="14.42578125" bestFit="1" customWidth="1"/>
    <col min="7" max="7" width="16.140625" customWidth="1"/>
    <col min="8" max="8" width="14.5703125" bestFit="1" customWidth="1"/>
    <col min="9" max="9" width="14.42578125" bestFit="1" customWidth="1"/>
    <col min="10" max="10" width="15.5703125" bestFit="1" customWidth="1"/>
  </cols>
  <sheetData>
    <row r="3" spans="1:11" ht="28.5" customHeight="1" x14ac:dyDescent="0.25">
      <c r="A3" s="44" t="s">
        <v>86</v>
      </c>
      <c r="B3" s="45"/>
      <c r="C3" s="45"/>
      <c r="D3" s="45"/>
      <c r="E3" s="45"/>
      <c r="F3" s="45"/>
      <c r="G3" s="45"/>
      <c r="H3" s="45"/>
      <c r="I3" s="45"/>
      <c r="J3" s="45"/>
    </row>
    <row r="4" spans="1:11" ht="21" customHeight="1" x14ac:dyDescent="0.25">
      <c r="A4" s="46" t="s">
        <v>87</v>
      </c>
      <c r="B4" s="47"/>
      <c r="C4" s="47"/>
      <c r="D4" s="47"/>
      <c r="E4" s="47"/>
      <c r="F4" s="47"/>
      <c r="G4" s="47"/>
      <c r="H4" s="47"/>
      <c r="I4" s="47"/>
      <c r="J4" s="47"/>
    </row>
    <row r="5" spans="1:11" ht="15.75" x14ac:dyDescent="0.25">
      <c r="A5" s="51" t="s">
        <v>95</v>
      </c>
      <c r="B5" s="52"/>
      <c r="C5" s="52"/>
      <c r="D5" s="52"/>
      <c r="E5" s="52"/>
      <c r="F5" s="52"/>
      <c r="G5" s="52"/>
      <c r="H5" s="52"/>
      <c r="I5" s="52"/>
      <c r="J5" s="52"/>
    </row>
    <row r="6" spans="1:11" ht="15.75" customHeight="1" x14ac:dyDescent="0.25">
      <c r="A6" s="53" t="s">
        <v>83</v>
      </c>
      <c r="B6" s="40"/>
      <c r="C6" s="40"/>
      <c r="D6" s="40"/>
      <c r="E6" s="40"/>
      <c r="F6" s="40"/>
      <c r="G6" s="40"/>
      <c r="H6" s="40"/>
      <c r="I6" s="40"/>
      <c r="J6" s="40"/>
    </row>
    <row r="7" spans="1:11" ht="15.75" customHeight="1" x14ac:dyDescent="0.25">
      <c r="A7" s="40" t="s">
        <v>75</v>
      </c>
      <c r="B7" s="40"/>
      <c r="C7" s="40"/>
      <c r="D7" s="40"/>
      <c r="E7" s="40"/>
      <c r="F7" s="40"/>
      <c r="G7" s="40"/>
      <c r="H7" s="40"/>
      <c r="I7" s="40"/>
      <c r="J7" s="40"/>
    </row>
    <row r="8" spans="1:11" x14ac:dyDescent="0.25">
      <c r="C8" s="17"/>
      <c r="D8" s="17"/>
      <c r="E8" s="17"/>
    </row>
    <row r="9" spans="1:11" ht="25.5" customHeight="1" x14ac:dyDescent="0.25">
      <c r="A9" s="48" t="s">
        <v>65</v>
      </c>
      <c r="B9" s="49" t="s">
        <v>85</v>
      </c>
      <c r="C9" s="49" t="s">
        <v>84</v>
      </c>
      <c r="D9" s="41" t="s">
        <v>89</v>
      </c>
      <c r="E9" s="42"/>
      <c r="F9" s="42"/>
      <c r="G9" s="42"/>
      <c r="H9" s="42"/>
      <c r="I9" s="42"/>
      <c r="J9" s="43"/>
    </row>
    <row r="10" spans="1:11" x14ac:dyDescent="0.25">
      <c r="A10" s="48"/>
      <c r="B10" s="50"/>
      <c r="C10" s="50"/>
      <c r="D10" s="7" t="s">
        <v>77</v>
      </c>
      <c r="E10" s="7" t="s">
        <v>78</v>
      </c>
      <c r="F10" s="7" t="s">
        <v>79</v>
      </c>
      <c r="G10" s="7" t="s">
        <v>80</v>
      </c>
      <c r="H10" s="8" t="s">
        <v>81</v>
      </c>
      <c r="I10" s="7" t="s">
        <v>82</v>
      </c>
      <c r="J10" s="7" t="s">
        <v>76</v>
      </c>
    </row>
    <row r="11" spans="1:11" ht="15.75" x14ac:dyDescent="0.25">
      <c r="A11" s="1" t="s">
        <v>0</v>
      </c>
      <c r="B11" s="22">
        <f>B12+B18+B28+B54</f>
        <v>109440625</v>
      </c>
      <c r="C11" s="22">
        <f>C12+C18+C28+C54</f>
        <v>109440625</v>
      </c>
      <c r="D11" s="37"/>
      <c r="E11" s="37"/>
      <c r="F11" s="37"/>
      <c r="G11" s="37"/>
      <c r="H11" s="37"/>
      <c r="I11" s="37"/>
      <c r="J11" s="37"/>
    </row>
    <row r="12" spans="1:11" ht="15.75" x14ac:dyDescent="0.25">
      <c r="A12" s="2" t="s">
        <v>1</v>
      </c>
      <c r="B12" s="18">
        <f>SUM(B13:B17)</f>
        <v>59209086</v>
      </c>
      <c r="C12" s="23">
        <f>SUM(C13:C17)</f>
        <v>59209086</v>
      </c>
      <c r="D12" s="18">
        <f>SUM(D13:D17)</f>
        <v>3791993.21</v>
      </c>
      <c r="E12" s="18">
        <f t="shared" ref="E12:I12" si="0">SUM(E13:E17)</f>
        <v>3859697</v>
      </c>
      <c r="F12" s="18">
        <f t="shared" si="0"/>
        <v>6930754</v>
      </c>
      <c r="G12" s="18">
        <f t="shared" si="0"/>
        <v>5638714</v>
      </c>
      <c r="H12" s="18">
        <f t="shared" si="0"/>
        <v>4247572</v>
      </c>
      <c r="I12" s="18">
        <f t="shared" si="0"/>
        <v>4014188</v>
      </c>
      <c r="J12" s="19">
        <f>SUM(D12:I12)</f>
        <v>28482918.210000001</v>
      </c>
    </row>
    <row r="13" spans="1:11" ht="15.75" x14ac:dyDescent="0.25">
      <c r="A13" s="4" t="s">
        <v>2</v>
      </c>
      <c r="B13" s="24">
        <v>47343425</v>
      </c>
      <c r="C13" s="24">
        <v>47632875</v>
      </c>
      <c r="D13" s="25">
        <v>3233088.33</v>
      </c>
      <c r="E13" s="26">
        <v>3291762</v>
      </c>
      <c r="F13" s="27">
        <v>3289125</v>
      </c>
      <c r="G13" s="11">
        <v>3676525</v>
      </c>
      <c r="H13" s="26">
        <v>3578723</v>
      </c>
      <c r="I13" s="26">
        <v>3429975</v>
      </c>
      <c r="J13" s="28">
        <f>SUM(D13:I13)</f>
        <v>20499198.329999998</v>
      </c>
    </row>
    <row r="14" spans="1:11" ht="15.75" x14ac:dyDescent="0.25">
      <c r="A14" s="4" t="s">
        <v>3</v>
      </c>
      <c r="B14" s="24">
        <v>5506050</v>
      </c>
      <c r="C14" s="24">
        <v>5524050</v>
      </c>
      <c r="D14" s="25">
        <v>69300</v>
      </c>
      <c r="E14" s="13">
        <v>69300</v>
      </c>
      <c r="F14" s="13">
        <v>3143400</v>
      </c>
      <c r="G14" s="12">
        <v>1438875</v>
      </c>
      <c r="H14" s="26">
        <v>159100</v>
      </c>
      <c r="I14" s="26">
        <v>69300</v>
      </c>
      <c r="J14" s="28">
        <f>SUM(D14:I14)</f>
        <v>4949275</v>
      </c>
    </row>
    <row r="15" spans="1:11" ht="15.75" x14ac:dyDescent="0.25">
      <c r="A15" s="4" t="s">
        <v>4</v>
      </c>
      <c r="B15" s="24">
        <v>378000</v>
      </c>
      <c r="C15" s="24">
        <v>29643.38</v>
      </c>
      <c r="D15" s="29"/>
      <c r="E15" s="13"/>
      <c r="F15" s="13"/>
      <c r="G15" s="12"/>
      <c r="H15" s="26"/>
      <c r="I15" s="26"/>
      <c r="J15" s="30"/>
      <c r="K15" s="9"/>
    </row>
    <row r="16" spans="1:11" ht="15.75" x14ac:dyDescent="0.25">
      <c r="A16" s="4" t="s">
        <v>5</v>
      </c>
      <c r="B16" s="24"/>
      <c r="C16" s="24"/>
      <c r="D16" s="29"/>
      <c r="E16" s="13"/>
      <c r="F16" s="13"/>
      <c r="G16" s="12"/>
      <c r="H16" s="30"/>
      <c r="I16" s="28"/>
      <c r="J16" s="30"/>
    </row>
    <row r="17" spans="1:10" ht="15.75" x14ac:dyDescent="0.25">
      <c r="A17" s="4" t="s">
        <v>6</v>
      </c>
      <c r="B17" s="24">
        <v>5981611</v>
      </c>
      <c r="C17" s="24">
        <v>6022517.6200000001</v>
      </c>
      <c r="D17" s="25">
        <v>489604.88</v>
      </c>
      <c r="E17" s="13">
        <v>498635</v>
      </c>
      <c r="F17" s="31">
        <v>498229</v>
      </c>
      <c r="G17" s="12">
        <v>523314</v>
      </c>
      <c r="H17" s="31">
        <v>509749</v>
      </c>
      <c r="I17" s="32">
        <v>514913</v>
      </c>
      <c r="J17" s="28">
        <f t="shared" ref="J17:J26" si="1">SUM(D17:I17)</f>
        <v>3034444.88</v>
      </c>
    </row>
    <row r="18" spans="1:10" ht="15.75" x14ac:dyDescent="0.25">
      <c r="A18" s="2" t="s">
        <v>7</v>
      </c>
      <c r="B18" s="34">
        <f>SUM(B19:B27)</f>
        <v>15423789</v>
      </c>
      <c r="C18" s="34">
        <f>SUM(C19:C26)</f>
        <v>17953790</v>
      </c>
      <c r="D18" s="34">
        <f>SUM(D19:D27)</f>
        <v>510772.85</v>
      </c>
      <c r="E18" s="34">
        <f t="shared" ref="E18:I18" si="2">SUM(E19:E27)</f>
        <v>2347103</v>
      </c>
      <c r="F18" s="34">
        <f t="shared" si="2"/>
        <v>560528</v>
      </c>
      <c r="G18" s="34">
        <f t="shared" si="2"/>
        <v>1488311</v>
      </c>
      <c r="H18" s="34">
        <f t="shared" si="2"/>
        <v>3140927</v>
      </c>
      <c r="I18" s="34">
        <f t="shared" si="2"/>
        <v>708345</v>
      </c>
      <c r="J18" s="19">
        <f t="shared" si="1"/>
        <v>8755986.8499999996</v>
      </c>
    </row>
    <row r="19" spans="1:10" ht="15.75" x14ac:dyDescent="0.25">
      <c r="A19" s="4" t="s">
        <v>8</v>
      </c>
      <c r="B19" s="24">
        <v>7082592</v>
      </c>
      <c r="C19" s="24">
        <v>7082592</v>
      </c>
      <c r="D19" s="25">
        <v>456092.85</v>
      </c>
      <c r="E19" s="13">
        <v>432967</v>
      </c>
      <c r="F19" s="13">
        <v>491315</v>
      </c>
      <c r="G19" s="12">
        <v>112801</v>
      </c>
      <c r="H19" s="26">
        <v>998129</v>
      </c>
      <c r="I19" s="26">
        <v>549988</v>
      </c>
      <c r="J19" s="28">
        <f t="shared" si="1"/>
        <v>3041292.85</v>
      </c>
    </row>
    <row r="20" spans="1:10" ht="15.75" x14ac:dyDescent="0.25">
      <c r="A20" s="4" t="s">
        <v>9</v>
      </c>
      <c r="B20" s="24">
        <v>135000</v>
      </c>
      <c r="C20" s="24">
        <v>135000</v>
      </c>
      <c r="D20" s="29"/>
      <c r="E20" s="13"/>
      <c r="F20" s="13"/>
      <c r="G20" s="12">
        <v>3738</v>
      </c>
      <c r="H20" s="26"/>
      <c r="I20" s="26"/>
      <c r="J20" s="28">
        <f t="shared" si="1"/>
        <v>3738</v>
      </c>
    </row>
    <row r="21" spans="1:10" ht="15.75" x14ac:dyDescent="0.25">
      <c r="A21" s="4" t="s">
        <v>10</v>
      </c>
      <c r="B21" s="24">
        <v>375000</v>
      </c>
      <c r="C21" s="24">
        <v>375000</v>
      </c>
      <c r="D21" s="29"/>
      <c r="E21" s="13"/>
      <c r="F21" s="13"/>
      <c r="G21" s="12">
        <v>51521</v>
      </c>
      <c r="H21" s="26">
        <v>25400</v>
      </c>
      <c r="I21" s="26">
        <v>29300</v>
      </c>
      <c r="J21" s="28">
        <f t="shared" si="1"/>
        <v>106221</v>
      </c>
    </row>
    <row r="22" spans="1:10" ht="15.75" x14ac:dyDescent="0.25">
      <c r="A22" s="4" t="s">
        <v>11</v>
      </c>
      <c r="B22" s="24">
        <v>40000</v>
      </c>
      <c r="C22" s="24">
        <v>40000</v>
      </c>
      <c r="D22" s="29"/>
      <c r="E22" s="13"/>
      <c r="F22" s="13"/>
      <c r="G22" s="12">
        <v>16575</v>
      </c>
      <c r="H22" s="26">
        <v>2851</v>
      </c>
      <c r="I22" s="26">
        <v>2450</v>
      </c>
      <c r="J22" s="28">
        <f t="shared" si="1"/>
        <v>21876</v>
      </c>
    </row>
    <row r="23" spans="1:10" ht="15.75" x14ac:dyDescent="0.25">
      <c r="A23" s="4" t="s">
        <v>12</v>
      </c>
      <c r="B23" s="24"/>
      <c r="C23" s="24"/>
      <c r="D23" s="29"/>
      <c r="E23" s="13"/>
      <c r="F23" s="13"/>
      <c r="G23" s="12">
        <v>19600</v>
      </c>
      <c r="H23" s="26">
        <v>3000</v>
      </c>
      <c r="I23" s="26">
        <v>4500</v>
      </c>
      <c r="J23" s="28">
        <f t="shared" si="1"/>
        <v>27100</v>
      </c>
    </row>
    <row r="24" spans="1:10" ht="15.75" x14ac:dyDescent="0.25">
      <c r="A24" s="4" t="s">
        <v>13</v>
      </c>
      <c r="B24" s="24">
        <v>1610797</v>
      </c>
      <c r="C24" s="24">
        <v>1610797</v>
      </c>
      <c r="D24" s="25">
        <v>54680</v>
      </c>
      <c r="E24" s="13">
        <v>43675</v>
      </c>
      <c r="F24" s="13">
        <v>69038</v>
      </c>
      <c r="G24" s="12">
        <v>42732</v>
      </c>
      <c r="H24" s="26">
        <v>486067</v>
      </c>
      <c r="I24" s="26">
        <v>42732</v>
      </c>
      <c r="J24" s="28">
        <f t="shared" si="1"/>
        <v>738924</v>
      </c>
    </row>
    <row r="25" spans="1:10" ht="15.75" x14ac:dyDescent="0.25">
      <c r="A25" s="4" t="s">
        <v>14</v>
      </c>
      <c r="B25" s="24">
        <v>4151000</v>
      </c>
      <c r="C25" s="24">
        <v>6681001</v>
      </c>
      <c r="D25" s="25"/>
      <c r="E25" s="13">
        <v>1870286</v>
      </c>
      <c r="F25" s="13"/>
      <c r="G25" s="12">
        <v>1226388</v>
      </c>
      <c r="H25" s="33">
        <v>1542474</v>
      </c>
      <c r="I25" s="33">
        <v>53537</v>
      </c>
      <c r="J25" s="28">
        <f t="shared" si="1"/>
        <v>4692685</v>
      </c>
    </row>
    <row r="26" spans="1:10" ht="15.75" x14ac:dyDescent="0.25">
      <c r="A26" s="4" t="s">
        <v>15</v>
      </c>
      <c r="B26" s="24">
        <v>2029400</v>
      </c>
      <c r="C26" s="24">
        <v>2029400</v>
      </c>
      <c r="D26" s="25"/>
      <c r="E26" s="13">
        <v>175</v>
      </c>
      <c r="F26" s="13">
        <v>175</v>
      </c>
      <c r="G26" s="12">
        <v>14956</v>
      </c>
      <c r="H26" s="26">
        <v>2766</v>
      </c>
      <c r="I26" s="26">
        <v>25838</v>
      </c>
      <c r="J26" s="28">
        <f t="shared" si="1"/>
        <v>43910</v>
      </c>
    </row>
    <row r="27" spans="1:10" ht="15.75" x14ac:dyDescent="0.25">
      <c r="A27" s="4" t="s">
        <v>16</v>
      </c>
      <c r="B27" s="24"/>
      <c r="C27" s="24"/>
      <c r="D27" s="29"/>
      <c r="E27" s="13"/>
      <c r="F27" s="13"/>
      <c r="G27" s="12"/>
      <c r="H27" s="26">
        <v>80240</v>
      </c>
      <c r="I27" s="30"/>
      <c r="J27" s="28"/>
    </row>
    <row r="28" spans="1:10" ht="15.75" x14ac:dyDescent="0.25">
      <c r="A28" s="2" t="s">
        <v>17</v>
      </c>
      <c r="B28" s="34">
        <f>SUM(B29:B37)</f>
        <v>25945672</v>
      </c>
      <c r="C28" s="34">
        <f>SUM(C29:C37)</f>
        <v>24545672</v>
      </c>
      <c r="D28" s="34"/>
      <c r="E28" s="34">
        <f>SUM(E29:E37)</f>
        <v>98306</v>
      </c>
      <c r="F28" s="36">
        <f>SUM(F29:F37)</f>
        <v>331067</v>
      </c>
      <c r="G28" s="36">
        <f t="shared" ref="G28:I28" si="3">SUM(G29:G37)</f>
        <v>1993300</v>
      </c>
      <c r="H28" s="36">
        <f t="shared" si="3"/>
        <v>1318693</v>
      </c>
      <c r="I28" s="36">
        <f t="shared" si="3"/>
        <v>1000471</v>
      </c>
      <c r="J28" s="19">
        <f t="shared" ref="J28:J35" si="4">SUM(D28:I28)</f>
        <v>4741837</v>
      </c>
    </row>
    <row r="29" spans="1:10" ht="15.75" x14ac:dyDescent="0.25">
      <c r="A29" s="4" t="s">
        <v>18</v>
      </c>
      <c r="B29" s="24">
        <v>3803150</v>
      </c>
      <c r="C29" s="24">
        <v>3803150</v>
      </c>
      <c r="D29" s="29"/>
      <c r="E29" s="13">
        <v>98306</v>
      </c>
      <c r="F29" s="13">
        <v>199124</v>
      </c>
      <c r="G29" s="12">
        <v>345959</v>
      </c>
      <c r="H29" s="13">
        <v>74856</v>
      </c>
      <c r="I29" s="28">
        <v>34262</v>
      </c>
      <c r="J29" s="28">
        <f t="shared" si="4"/>
        <v>752507</v>
      </c>
    </row>
    <row r="30" spans="1:10" ht="15.75" x14ac:dyDescent="0.25">
      <c r="A30" s="4" t="s">
        <v>19</v>
      </c>
      <c r="B30" s="24">
        <v>1162000</v>
      </c>
      <c r="C30" s="24">
        <v>812000</v>
      </c>
      <c r="D30" s="29"/>
      <c r="E30" s="13"/>
      <c r="F30" s="13">
        <v>119535</v>
      </c>
      <c r="G30" s="12">
        <v>300</v>
      </c>
      <c r="H30" s="13"/>
      <c r="I30" s="28">
        <v>90</v>
      </c>
      <c r="J30" s="28">
        <f t="shared" si="4"/>
        <v>119925</v>
      </c>
    </row>
    <row r="31" spans="1:10" ht="15.75" x14ac:dyDescent="0.25">
      <c r="A31" s="4" t="s">
        <v>20</v>
      </c>
      <c r="B31" s="24">
        <v>775000</v>
      </c>
      <c r="C31" s="24">
        <v>775000</v>
      </c>
      <c r="D31" s="29"/>
      <c r="E31" s="13"/>
      <c r="F31" s="13"/>
      <c r="G31" s="12">
        <v>81016</v>
      </c>
      <c r="H31" s="13">
        <v>390</v>
      </c>
      <c r="I31" s="28"/>
      <c r="J31" s="28">
        <f t="shared" si="4"/>
        <v>81406</v>
      </c>
    </row>
    <row r="32" spans="1:10" ht="15.75" x14ac:dyDescent="0.25">
      <c r="A32" s="4" t="s">
        <v>21</v>
      </c>
      <c r="B32" s="24">
        <v>1535000</v>
      </c>
      <c r="C32" s="24">
        <v>1035000</v>
      </c>
      <c r="D32" s="29"/>
      <c r="E32" s="13"/>
      <c r="F32" s="13">
        <v>12408</v>
      </c>
      <c r="G32" s="12">
        <v>3922</v>
      </c>
      <c r="H32" s="13">
        <v>1016</v>
      </c>
      <c r="I32" s="28">
        <v>169721</v>
      </c>
      <c r="J32" s="28">
        <f t="shared" si="4"/>
        <v>187067</v>
      </c>
    </row>
    <row r="33" spans="1:10" ht="15.75" x14ac:dyDescent="0.25">
      <c r="A33" s="4" t="s">
        <v>22</v>
      </c>
      <c r="B33" s="24">
        <v>1116000</v>
      </c>
      <c r="C33" s="24">
        <v>816000</v>
      </c>
      <c r="D33" s="29"/>
      <c r="E33" s="13"/>
      <c r="F33" s="13"/>
      <c r="G33" s="12">
        <v>78884</v>
      </c>
      <c r="H33" s="13">
        <v>3155</v>
      </c>
      <c r="I33" s="28">
        <v>7730</v>
      </c>
      <c r="J33" s="28">
        <f t="shared" si="4"/>
        <v>89769</v>
      </c>
    </row>
    <row r="34" spans="1:10" ht="15.75" x14ac:dyDescent="0.25">
      <c r="A34" s="4" t="s">
        <v>23</v>
      </c>
      <c r="B34" s="24">
        <v>325000</v>
      </c>
      <c r="C34" s="24">
        <v>325000</v>
      </c>
      <c r="D34" s="29"/>
      <c r="E34" s="13"/>
      <c r="F34" s="13"/>
      <c r="G34" s="12">
        <v>7999</v>
      </c>
      <c r="H34" s="13">
        <v>49938</v>
      </c>
      <c r="I34" s="28">
        <v>100376</v>
      </c>
      <c r="J34" s="28">
        <f t="shared" si="4"/>
        <v>158313</v>
      </c>
    </row>
    <row r="35" spans="1:10" ht="15.75" x14ac:dyDescent="0.25">
      <c r="A35" s="4" t="s">
        <v>24</v>
      </c>
      <c r="B35" s="24">
        <v>12719522</v>
      </c>
      <c r="C35" s="24">
        <v>12719522</v>
      </c>
      <c r="D35" s="29"/>
      <c r="E35" s="13"/>
      <c r="F35" s="13"/>
      <c r="G35" s="12">
        <v>1322493</v>
      </c>
      <c r="H35" s="13">
        <v>1179823</v>
      </c>
      <c r="I35" s="28">
        <v>663706</v>
      </c>
      <c r="J35" s="28">
        <f t="shared" si="4"/>
        <v>3166022</v>
      </c>
    </row>
    <row r="36" spans="1:10" ht="15.75" x14ac:dyDescent="0.25">
      <c r="A36" s="4" t="s">
        <v>25</v>
      </c>
      <c r="B36" s="24"/>
      <c r="C36" s="24"/>
      <c r="D36" s="29"/>
      <c r="E36" s="13"/>
      <c r="F36" s="13"/>
      <c r="G36" s="12"/>
      <c r="H36" s="30"/>
      <c r="I36" s="30"/>
      <c r="J36" s="28"/>
    </row>
    <row r="37" spans="1:10" ht="15.75" x14ac:dyDescent="0.25">
      <c r="A37" s="4" t="s">
        <v>26</v>
      </c>
      <c r="B37" s="24">
        <v>4510000</v>
      </c>
      <c r="C37" s="24">
        <v>4260000</v>
      </c>
      <c r="D37" s="29"/>
      <c r="E37" s="13"/>
      <c r="F37" s="13"/>
      <c r="G37" s="12">
        <v>152727</v>
      </c>
      <c r="H37" s="13">
        <v>9515</v>
      </c>
      <c r="I37" s="28">
        <v>24586</v>
      </c>
      <c r="J37" s="28">
        <f>SUM(D37:I37)</f>
        <v>186828</v>
      </c>
    </row>
    <row r="38" spans="1:10" ht="15.75" x14ac:dyDescent="0.25">
      <c r="A38" s="2" t="s">
        <v>27</v>
      </c>
      <c r="B38" s="35"/>
      <c r="C38" s="35"/>
      <c r="D38" s="30"/>
      <c r="E38" s="30"/>
      <c r="F38" s="30"/>
      <c r="G38" s="30"/>
      <c r="H38" s="30"/>
      <c r="I38" s="30"/>
      <c r="J38" s="30"/>
    </row>
    <row r="39" spans="1:10" ht="15.75" x14ac:dyDescent="0.25">
      <c r="A39" s="4" t="s">
        <v>28</v>
      </c>
      <c r="B39" s="29"/>
      <c r="C39" s="29"/>
      <c r="D39" s="30"/>
      <c r="E39" s="30"/>
      <c r="F39" s="30"/>
      <c r="G39" s="30"/>
      <c r="H39" s="30"/>
      <c r="I39" s="30"/>
      <c r="J39" s="30"/>
    </row>
    <row r="40" spans="1:10" ht="15.75" x14ac:dyDescent="0.25">
      <c r="A40" s="4" t="s">
        <v>29</v>
      </c>
      <c r="B40" s="29"/>
      <c r="C40" s="29"/>
      <c r="D40" s="30"/>
      <c r="E40" s="30"/>
      <c r="F40" s="30"/>
      <c r="G40" s="30"/>
      <c r="H40" s="30"/>
      <c r="I40" s="30"/>
      <c r="J40" s="30"/>
    </row>
    <row r="41" spans="1:10" ht="15.75" x14ac:dyDescent="0.25">
      <c r="A41" s="4" t="s">
        <v>30</v>
      </c>
      <c r="B41" s="29"/>
      <c r="C41" s="29"/>
      <c r="D41" s="30"/>
      <c r="E41" s="30"/>
      <c r="F41" s="30"/>
      <c r="G41" s="30"/>
      <c r="H41" s="30"/>
      <c r="I41" s="30"/>
      <c r="J41" s="30"/>
    </row>
    <row r="42" spans="1:10" ht="15.75" x14ac:dyDescent="0.25">
      <c r="A42" s="4" t="s">
        <v>31</v>
      </c>
      <c r="B42" s="29"/>
      <c r="C42" s="29"/>
      <c r="D42" s="30"/>
      <c r="E42" s="30"/>
      <c r="F42" s="30"/>
      <c r="G42" s="30"/>
      <c r="H42" s="30"/>
      <c r="I42" s="30"/>
      <c r="J42" s="30"/>
    </row>
    <row r="43" spans="1:10" ht="15.75" x14ac:dyDescent="0.25">
      <c r="A43" s="4" t="s">
        <v>32</v>
      </c>
      <c r="B43" s="29"/>
      <c r="C43" s="29"/>
      <c r="D43" s="30"/>
      <c r="E43" s="30"/>
      <c r="F43" s="30"/>
      <c r="G43" s="30"/>
      <c r="H43" s="30"/>
      <c r="I43" s="30"/>
      <c r="J43" s="30"/>
    </row>
    <row r="44" spans="1:10" ht="15.75" x14ac:dyDescent="0.25">
      <c r="A44" s="4" t="s">
        <v>33</v>
      </c>
      <c r="B44" s="29"/>
      <c r="C44" s="29"/>
      <c r="D44" s="30"/>
      <c r="E44" s="30"/>
      <c r="F44" s="30"/>
      <c r="G44" s="30"/>
      <c r="H44" s="30"/>
      <c r="I44" s="30"/>
      <c r="J44" s="30"/>
    </row>
    <row r="45" spans="1:10" ht="15.75" x14ac:dyDescent="0.25">
      <c r="A45" s="4" t="s">
        <v>34</v>
      </c>
      <c r="B45" s="29"/>
      <c r="C45" s="29"/>
      <c r="D45" s="30"/>
      <c r="E45" s="30"/>
      <c r="F45" s="30"/>
      <c r="G45" s="30"/>
      <c r="H45" s="30"/>
      <c r="I45" s="30"/>
      <c r="J45" s="30"/>
    </row>
    <row r="46" spans="1:10" ht="15.75" x14ac:dyDescent="0.25">
      <c r="A46" s="4" t="s">
        <v>35</v>
      </c>
      <c r="B46" s="35"/>
      <c r="C46" s="30"/>
      <c r="D46" s="30"/>
      <c r="E46" s="30"/>
      <c r="F46" s="30"/>
      <c r="G46" s="30"/>
      <c r="H46" s="30"/>
      <c r="I46" s="30"/>
      <c r="J46" s="30"/>
    </row>
    <row r="47" spans="1:10" ht="15.75" x14ac:dyDescent="0.25">
      <c r="A47" s="2" t="s">
        <v>36</v>
      </c>
      <c r="B47" s="29"/>
      <c r="C47" s="30"/>
      <c r="D47" s="30"/>
      <c r="E47" s="30"/>
      <c r="F47" s="30"/>
      <c r="G47" s="30"/>
      <c r="H47" s="30"/>
      <c r="I47" s="30"/>
      <c r="J47" s="30"/>
    </row>
    <row r="48" spans="1:10" ht="15.75" x14ac:dyDescent="0.25">
      <c r="A48" s="4" t="s">
        <v>37</v>
      </c>
      <c r="B48" s="29"/>
      <c r="C48" s="30"/>
      <c r="D48" s="30"/>
      <c r="E48" s="30"/>
      <c r="F48" s="30"/>
      <c r="G48" s="30"/>
      <c r="H48" s="30"/>
      <c r="I48" s="30"/>
      <c r="J48" s="30"/>
    </row>
    <row r="49" spans="1:10" ht="15.75" x14ac:dyDescent="0.25">
      <c r="A49" s="4" t="s">
        <v>38</v>
      </c>
      <c r="B49" s="29"/>
      <c r="C49" s="30"/>
      <c r="D49" s="30"/>
      <c r="E49" s="30"/>
      <c r="F49" s="30"/>
      <c r="G49" s="30"/>
      <c r="H49" s="30"/>
      <c r="I49" s="30"/>
      <c r="J49" s="30"/>
    </row>
    <row r="50" spans="1:10" ht="15.75" x14ac:dyDescent="0.25">
      <c r="A50" s="4" t="s">
        <v>39</v>
      </c>
      <c r="B50" s="29"/>
      <c r="C50" s="30"/>
      <c r="D50" s="30"/>
      <c r="E50" s="30"/>
      <c r="F50" s="30"/>
      <c r="G50" s="30"/>
      <c r="H50" s="30"/>
      <c r="I50" s="30"/>
      <c r="J50" s="30"/>
    </row>
    <row r="51" spans="1:10" ht="15.75" x14ac:dyDescent="0.25">
      <c r="A51" s="4" t="s">
        <v>40</v>
      </c>
      <c r="B51" s="29"/>
      <c r="C51" s="30"/>
      <c r="D51" s="30"/>
      <c r="E51" s="30"/>
      <c r="F51" s="30"/>
      <c r="G51" s="30"/>
      <c r="H51" s="30"/>
      <c r="I51" s="30"/>
      <c r="J51" s="30"/>
    </row>
    <row r="52" spans="1:10" ht="15.75" x14ac:dyDescent="0.25">
      <c r="A52" s="4" t="s">
        <v>41</v>
      </c>
      <c r="B52" s="29"/>
      <c r="C52" s="30"/>
      <c r="D52" s="30"/>
      <c r="E52" s="30"/>
      <c r="F52" s="30"/>
      <c r="G52" s="30"/>
      <c r="H52" s="30"/>
      <c r="I52" s="30"/>
      <c r="J52" s="30"/>
    </row>
    <row r="53" spans="1:10" ht="15.75" x14ac:dyDescent="0.25">
      <c r="A53" s="4" t="s">
        <v>42</v>
      </c>
      <c r="B53" s="29"/>
      <c r="C53" s="30"/>
      <c r="D53" s="30"/>
      <c r="E53" s="30"/>
      <c r="F53" s="30"/>
      <c r="G53" s="30"/>
      <c r="H53" s="30"/>
      <c r="I53" s="30"/>
      <c r="J53" s="30"/>
    </row>
    <row r="54" spans="1:10" ht="15.75" x14ac:dyDescent="0.25">
      <c r="A54" s="2" t="s">
        <v>43</v>
      </c>
      <c r="B54" s="34">
        <f>SUM(B55:B63)</f>
        <v>8862078</v>
      </c>
      <c r="C54" s="34">
        <f>SUM(C55:C63)</f>
        <v>7732077</v>
      </c>
      <c r="D54" s="34"/>
      <c r="E54" s="34"/>
      <c r="F54" s="34"/>
      <c r="G54" s="34"/>
      <c r="H54" s="34">
        <f t="shared" ref="H54:I54" si="5">SUM(H55:H63)</f>
        <v>122450</v>
      </c>
      <c r="I54" s="34">
        <f t="shared" si="5"/>
        <v>124103</v>
      </c>
      <c r="J54" s="30"/>
    </row>
    <row r="55" spans="1:10" ht="15.75" x14ac:dyDescent="0.25">
      <c r="A55" s="4" t="s">
        <v>44</v>
      </c>
      <c r="B55" s="24">
        <v>3388078</v>
      </c>
      <c r="C55" s="26">
        <v>3488078</v>
      </c>
      <c r="D55" s="30"/>
      <c r="E55" s="30"/>
      <c r="F55" s="30"/>
      <c r="G55" s="30"/>
      <c r="H55" s="26">
        <v>10893</v>
      </c>
      <c r="I55" s="26">
        <v>62027</v>
      </c>
      <c r="J55" s="30"/>
    </row>
    <row r="56" spans="1:10" ht="15.75" x14ac:dyDescent="0.25">
      <c r="A56" s="4" t="s">
        <v>45</v>
      </c>
      <c r="B56" s="24">
        <v>801000</v>
      </c>
      <c r="C56" s="26">
        <v>801000</v>
      </c>
      <c r="D56" s="30"/>
      <c r="E56" s="30"/>
      <c r="F56" s="30"/>
      <c r="G56" s="30"/>
      <c r="H56" s="30"/>
      <c r="I56" s="30"/>
      <c r="J56" s="30"/>
    </row>
    <row r="57" spans="1:10" ht="15.75" x14ac:dyDescent="0.25">
      <c r="A57" s="4" t="s">
        <v>46</v>
      </c>
      <c r="B57" s="24">
        <v>603000</v>
      </c>
      <c r="C57" s="26">
        <v>603000</v>
      </c>
      <c r="D57" s="30"/>
      <c r="E57" s="30"/>
      <c r="F57" s="30"/>
      <c r="G57" s="30"/>
      <c r="H57" s="30"/>
      <c r="I57" s="30"/>
      <c r="J57" s="30"/>
    </row>
    <row r="58" spans="1:10" ht="15.75" x14ac:dyDescent="0.25">
      <c r="A58" s="4" t="s">
        <v>47</v>
      </c>
      <c r="B58" s="24"/>
      <c r="C58" s="26"/>
      <c r="D58" s="30"/>
      <c r="E58" s="30"/>
      <c r="F58" s="30"/>
      <c r="G58" s="30"/>
      <c r="H58" s="30"/>
      <c r="I58" s="30"/>
      <c r="J58" s="30"/>
    </row>
    <row r="59" spans="1:10" ht="15.75" x14ac:dyDescent="0.25">
      <c r="A59" s="4" t="s">
        <v>48</v>
      </c>
      <c r="B59" s="24">
        <v>2369999</v>
      </c>
      <c r="C59" s="26">
        <v>1139998</v>
      </c>
      <c r="D59" s="30"/>
      <c r="E59" s="30"/>
      <c r="F59" s="30"/>
      <c r="G59" s="30"/>
      <c r="H59" s="26">
        <v>111557</v>
      </c>
      <c r="I59" s="30">
        <v>62076</v>
      </c>
      <c r="J59" s="30"/>
    </row>
    <row r="60" spans="1:10" ht="15.75" x14ac:dyDescent="0.25">
      <c r="A60" s="4" t="s">
        <v>49</v>
      </c>
      <c r="B60" s="38">
        <v>1</v>
      </c>
      <c r="C60" s="38">
        <v>1</v>
      </c>
      <c r="D60" s="30"/>
      <c r="E60" s="30"/>
      <c r="F60" s="30"/>
      <c r="G60" s="30"/>
      <c r="H60" s="30"/>
      <c r="I60" s="30"/>
      <c r="J60" s="30"/>
    </row>
    <row r="61" spans="1:10" ht="15.75" x14ac:dyDescent="0.25">
      <c r="A61" s="4" t="s">
        <v>50</v>
      </c>
      <c r="B61" s="38"/>
      <c r="C61" s="38"/>
      <c r="D61" s="30"/>
      <c r="E61" s="30"/>
      <c r="F61" s="30"/>
      <c r="G61" s="30"/>
      <c r="H61" s="30"/>
      <c r="I61" s="30"/>
      <c r="J61" s="30"/>
    </row>
    <row r="62" spans="1:10" ht="15.75" x14ac:dyDescent="0.25">
      <c r="A62" s="4" t="s">
        <v>51</v>
      </c>
      <c r="B62" s="38">
        <v>1700000</v>
      </c>
      <c r="C62" s="38">
        <v>1700000</v>
      </c>
      <c r="D62" s="30"/>
      <c r="E62" s="30"/>
      <c r="F62" s="30"/>
      <c r="G62" s="30"/>
      <c r="H62" s="30"/>
      <c r="I62" s="30"/>
      <c r="J62" s="30"/>
    </row>
    <row r="63" spans="1:10" ht="15.75" x14ac:dyDescent="0.25">
      <c r="A63" s="4" t="s">
        <v>52</v>
      </c>
      <c r="B63" s="38"/>
      <c r="C63" s="38"/>
      <c r="D63" s="30"/>
      <c r="E63" s="30"/>
      <c r="F63" s="30"/>
      <c r="G63" s="30"/>
      <c r="H63" s="30"/>
      <c r="I63" s="30"/>
      <c r="J63" s="30"/>
    </row>
    <row r="64" spans="1:10" ht="15.75" x14ac:dyDescent="0.25">
      <c r="A64" s="2" t="s">
        <v>53</v>
      </c>
      <c r="B64" s="39"/>
      <c r="C64" s="39"/>
      <c r="D64" s="30"/>
      <c r="E64" s="30"/>
      <c r="F64" s="30"/>
      <c r="G64" s="30"/>
      <c r="H64" s="30"/>
      <c r="I64" s="30"/>
      <c r="J64" s="30"/>
    </row>
    <row r="65" spans="1:10" ht="15.75" x14ac:dyDescent="0.25">
      <c r="A65" s="4" t="s">
        <v>54</v>
      </c>
      <c r="B65" s="38"/>
      <c r="C65" s="38"/>
      <c r="D65" s="30"/>
      <c r="E65" s="30"/>
      <c r="F65" s="30"/>
      <c r="G65" s="30"/>
      <c r="H65" s="30"/>
      <c r="I65" s="30"/>
      <c r="J65" s="30"/>
    </row>
    <row r="66" spans="1:10" ht="15.75" x14ac:dyDescent="0.25">
      <c r="A66" s="4" t="s">
        <v>55</v>
      </c>
      <c r="B66" s="38"/>
      <c r="C66" s="38"/>
      <c r="D66" s="30"/>
      <c r="E66" s="30"/>
      <c r="F66" s="30"/>
      <c r="G66" s="30"/>
      <c r="H66" s="30"/>
      <c r="I66" s="30"/>
      <c r="J66" s="30"/>
    </row>
    <row r="67" spans="1:10" ht="15.75" x14ac:dyDescent="0.25">
      <c r="A67" s="4" t="s">
        <v>56</v>
      </c>
      <c r="B67" s="38"/>
      <c r="C67" s="38"/>
      <c r="D67" s="30"/>
      <c r="E67" s="30"/>
      <c r="F67" s="30"/>
      <c r="G67" s="30"/>
      <c r="H67" s="30"/>
      <c r="I67" s="30"/>
      <c r="J67" s="30"/>
    </row>
    <row r="68" spans="1:10" ht="15.75" x14ac:dyDescent="0.25">
      <c r="A68" s="4" t="s">
        <v>57</v>
      </c>
      <c r="B68" s="38"/>
      <c r="C68" s="38"/>
      <c r="D68" s="30"/>
      <c r="E68" s="30"/>
      <c r="F68" s="30"/>
      <c r="G68" s="30"/>
      <c r="H68" s="30"/>
      <c r="I68" s="30"/>
      <c r="J68" s="30"/>
    </row>
    <row r="69" spans="1:10" ht="15.75" x14ac:dyDescent="0.25">
      <c r="A69" s="2" t="s">
        <v>58</v>
      </c>
      <c r="B69" s="39"/>
      <c r="C69" s="39"/>
      <c r="D69" s="30"/>
      <c r="E69" s="30"/>
      <c r="F69" s="30"/>
      <c r="G69" s="30"/>
      <c r="H69" s="30"/>
      <c r="I69" s="30"/>
      <c r="J69" s="30"/>
    </row>
    <row r="70" spans="1:10" ht="15.75" x14ac:dyDescent="0.25">
      <c r="A70" s="4" t="s">
        <v>59</v>
      </c>
      <c r="B70" s="38"/>
      <c r="C70" s="38"/>
      <c r="D70" s="30"/>
      <c r="E70" s="30"/>
      <c r="F70" s="30"/>
      <c r="G70" s="30"/>
      <c r="H70" s="30"/>
      <c r="I70" s="30"/>
      <c r="J70" s="30"/>
    </row>
    <row r="71" spans="1:10" ht="15.75" x14ac:dyDescent="0.25">
      <c r="A71" s="4" t="s">
        <v>60</v>
      </c>
      <c r="B71" s="38"/>
      <c r="C71" s="38"/>
      <c r="D71" s="30"/>
      <c r="E71" s="30"/>
      <c r="F71" s="30"/>
      <c r="G71" s="30"/>
      <c r="H71" s="30"/>
      <c r="I71" s="30"/>
      <c r="J71" s="30"/>
    </row>
    <row r="72" spans="1:10" ht="15.75" x14ac:dyDescent="0.25">
      <c r="A72" s="2" t="s">
        <v>61</v>
      </c>
      <c r="B72" s="39"/>
      <c r="C72" s="39"/>
      <c r="D72" s="30"/>
      <c r="E72" s="30"/>
      <c r="F72" s="30"/>
      <c r="G72" s="30"/>
      <c r="H72" s="30"/>
      <c r="I72" s="30"/>
      <c r="J72" s="30"/>
    </row>
    <row r="73" spans="1:10" ht="15.75" x14ac:dyDescent="0.25">
      <c r="A73" s="4" t="s">
        <v>62</v>
      </c>
      <c r="B73" s="38"/>
      <c r="C73" s="38"/>
      <c r="D73" s="30"/>
      <c r="E73" s="30"/>
      <c r="F73" s="30"/>
      <c r="G73" s="30"/>
      <c r="H73" s="30"/>
      <c r="I73" s="30"/>
      <c r="J73" s="30"/>
    </row>
    <row r="74" spans="1:10" ht="15.75" x14ac:dyDescent="0.25">
      <c r="A74" s="4" t="s">
        <v>63</v>
      </c>
      <c r="B74" s="38"/>
      <c r="C74" s="38"/>
      <c r="D74" s="30"/>
      <c r="E74" s="30"/>
      <c r="F74" s="30"/>
      <c r="G74" s="30"/>
      <c r="H74" s="30"/>
      <c r="I74" s="30"/>
      <c r="J74" s="30"/>
    </row>
    <row r="75" spans="1:10" ht="15.75" x14ac:dyDescent="0.25">
      <c r="A75" s="4" t="s">
        <v>64</v>
      </c>
      <c r="B75" s="38"/>
      <c r="C75" s="38"/>
      <c r="D75" s="30"/>
      <c r="E75" s="30"/>
      <c r="F75" s="30"/>
      <c r="G75" s="30"/>
      <c r="H75" s="30"/>
      <c r="I75" s="30"/>
      <c r="J75" s="30"/>
    </row>
    <row r="76" spans="1:10" ht="15.75" x14ac:dyDescent="0.25">
      <c r="A76" s="1" t="s">
        <v>66</v>
      </c>
      <c r="B76" s="37"/>
      <c r="C76" s="37"/>
      <c r="D76" s="37"/>
      <c r="E76" s="37"/>
      <c r="F76" s="37"/>
      <c r="G76" s="37"/>
      <c r="H76" s="37"/>
      <c r="I76" s="37"/>
      <c r="J76" s="37"/>
    </row>
    <row r="77" spans="1:10" ht="15.75" x14ac:dyDescent="0.25">
      <c r="A77" s="2" t="s">
        <v>67</v>
      </c>
      <c r="B77" s="39"/>
      <c r="C77" s="39"/>
      <c r="D77" s="30"/>
      <c r="E77" s="30"/>
      <c r="F77" s="30"/>
      <c r="G77" s="30"/>
      <c r="H77" s="30"/>
      <c r="I77" s="36">
        <v>2825102</v>
      </c>
      <c r="J77" s="30"/>
    </row>
    <row r="78" spans="1:10" ht="15.75" x14ac:dyDescent="0.25">
      <c r="A78" s="4" t="s">
        <v>68</v>
      </c>
      <c r="B78" s="38"/>
      <c r="C78" s="38"/>
      <c r="D78" s="30"/>
      <c r="E78" s="30"/>
      <c r="F78" s="30"/>
      <c r="G78" s="30"/>
      <c r="H78" s="30"/>
      <c r="I78" s="26">
        <v>2825102</v>
      </c>
      <c r="J78" s="30"/>
    </row>
    <row r="79" spans="1:10" ht="15.75" x14ac:dyDescent="0.25">
      <c r="A79" s="4" t="s">
        <v>69</v>
      </c>
      <c r="B79" s="38"/>
      <c r="C79" s="38"/>
      <c r="D79" s="30"/>
      <c r="E79" s="30"/>
      <c r="F79" s="30"/>
      <c r="G79" s="30"/>
      <c r="H79" s="30"/>
      <c r="I79" s="30"/>
      <c r="J79" s="30"/>
    </row>
    <row r="80" spans="1:10" ht="15.75" x14ac:dyDescent="0.25">
      <c r="A80" s="2" t="s">
        <v>70</v>
      </c>
      <c r="B80" s="39"/>
      <c r="C80" s="39"/>
      <c r="D80" s="30"/>
      <c r="E80" s="30"/>
      <c r="F80" s="30"/>
      <c r="G80" s="30"/>
      <c r="H80" s="30"/>
      <c r="I80" s="36">
        <v>1185350</v>
      </c>
      <c r="J80" s="36">
        <f>SUM(D80:I80)</f>
        <v>1185350</v>
      </c>
    </row>
    <row r="81" spans="1:10" ht="15.75" x14ac:dyDescent="0.25">
      <c r="A81" s="4" t="s">
        <v>71</v>
      </c>
      <c r="B81" s="38"/>
      <c r="C81" s="38"/>
      <c r="D81" s="30"/>
      <c r="E81" s="30"/>
      <c r="F81" s="30"/>
      <c r="G81" s="30"/>
      <c r="H81" s="30"/>
      <c r="I81" s="28">
        <v>1185350</v>
      </c>
      <c r="J81" s="28">
        <f>SUM(D81:I81)</f>
        <v>1185350</v>
      </c>
    </row>
    <row r="82" spans="1:10" x14ac:dyDescent="0.25">
      <c r="A82" s="4" t="s">
        <v>72</v>
      </c>
      <c r="B82" s="5"/>
      <c r="C82" s="5"/>
    </row>
    <row r="83" spans="1:10" x14ac:dyDescent="0.25">
      <c r="A83" s="2" t="s">
        <v>73</v>
      </c>
      <c r="B83" s="3"/>
      <c r="C83" s="3"/>
    </row>
    <row r="84" spans="1:10" x14ac:dyDescent="0.25">
      <c r="A84" s="4" t="s">
        <v>74</v>
      </c>
      <c r="B84" s="5"/>
      <c r="C84" s="5"/>
      <c r="D84" s="17"/>
      <c r="E84" s="17"/>
      <c r="F84" s="17"/>
      <c r="G84" s="17"/>
      <c r="H84" s="17"/>
      <c r="I84" s="17"/>
      <c r="J84" s="17"/>
    </row>
    <row r="85" spans="1:10" ht="15.75" x14ac:dyDescent="0.25">
      <c r="A85" s="6" t="s">
        <v>88</v>
      </c>
      <c r="B85" s="10">
        <f>B12+B18+B28+B54</f>
        <v>109440625</v>
      </c>
      <c r="C85" s="10">
        <f>C12+C18+C28+C54</f>
        <v>109440625</v>
      </c>
      <c r="D85" s="10">
        <f>D12+D18</f>
        <v>4302766.0599999996</v>
      </c>
      <c r="E85" s="10">
        <f>E12+E18+E28</f>
        <v>6305106</v>
      </c>
      <c r="F85" s="10">
        <f>F12+F18+F28</f>
        <v>7822349</v>
      </c>
      <c r="G85" s="10">
        <f>G12+G18+G28</f>
        <v>9120325</v>
      </c>
      <c r="H85" s="10">
        <f>H12+H18+H28+H54</f>
        <v>8829642</v>
      </c>
      <c r="I85" s="10">
        <f>I12+I18+I28+I54+I77+I80</f>
        <v>9857559</v>
      </c>
      <c r="J85" s="10">
        <f>J12+J18+J28+J80</f>
        <v>43166092.060000002</v>
      </c>
    </row>
    <row r="90" spans="1:10" ht="15.75" thickBot="1" x14ac:dyDescent="0.3"/>
    <row r="91" spans="1:10" ht="15.75" thickBot="1" x14ac:dyDescent="0.3">
      <c r="A91" s="14" t="s">
        <v>90</v>
      </c>
    </row>
    <row r="92" spans="1:10" ht="30.75" thickBot="1" x14ac:dyDescent="0.3">
      <c r="A92" s="15" t="s">
        <v>91</v>
      </c>
      <c r="F92" s="20"/>
    </row>
    <row r="93" spans="1:10" ht="60.75" thickBot="1" x14ac:dyDescent="0.3">
      <c r="A93" s="16" t="s">
        <v>92</v>
      </c>
      <c r="F93" s="21" t="s">
        <v>93</v>
      </c>
    </row>
    <row r="94" spans="1:10" x14ac:dyDescent="0.25">
      <c r="F94" s="20" t="s">
        <v>94</v>
      </c>
    </row>
  </sheetData>
  <mergeCells count="9">
    <mergeCell ref="A7:J7"/>
    <mergeCell ref="D9:J9"/>
    <mergeCell ref="A3:J3"/>
    <mergeCell ref="A4:J4"/>
    <mergeCell ref="A9:A10"/>
    <mergeCell ref="B9:B10"/>
    <mergeCell ref="C9:C10"/>
    <mergeCell ref="A5:J5"/>
    <mergeCell ref="A6:J6"/>
  </mergeCells>
  <pageMargins left="0.7" right="0.7" top="0.75" bottom="0.75" header="0.3" footer="0.3"/>
  <pageSetup paperSize="8"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P2 Presupuesto Aprobado-Ejec </vt:lpstr>
      <vt:lpstr>'P2 Presupuesto Aprobado-Ejec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Jacinto Perez Barruos</cp:lastModifiedBy>
  <cp:lastPrinted>2022-07-12T14:26:59Z</cp:lastPrinted>
  <dcterms:created xsi:type="dcterms:W3CDTF">2021-07-29T18:58:50Z</dcterms:created>
  <dcterms:modified xsi:type="dcterms:W3CDTF">2022-07-12T14:36:20Z</dcterms:modified>
</cp:coreProperties>
</file>