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perez\Documents\Portal de Transparencia\9_Presupuesto\2_Ejecución del Presupuesto\2022\Formato Abierto\"/>
    </mc:Choice>
  </mc:AlternateContent>
  <bookViews>
    <workbookView xWindow="0" yWindow="0" windowWidth="20490" windowHeight="7320"/>
  </bookViews>
  <sheets>
    <sheet name="P2 Presupuesto Aprobado-Ejec " sheetId="2" r:id="rId1"/>
  </sheets>
  <definedNames>
    <definedName name="_xlnm.Print_Area" localSheetId="0">'P2 Presupuesto Aprobado-Ejec '!$A$1:$K$95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2" l="1"/>
  <c r="G18" i="2"/>
  <c r="F12" i="2" l="1"/>
  <c r="E28" i="2" l="1"/>
  <c r="D18" i="2" l="1"/>
  <c r="D12" i="2"/>
  <c r="C54" i="2"/>
  <c r="C28" i="2"/>
  <c r="C18" i="2"/>
  <c r="C12" i="2"/>
  <c r="I54" i="2"/>
  <c r="H54" i="2"/>
  <c r="B54" i="2"/>
  <c r="D11" i="2" l="1"/>
  <c r="K13" i="2"/>
  <c r="K14" i="2"/>
  <c r="K17" i="2"/>
  <c r="K19" i="2"/>
  <c r="K20" i="2"/>
  <c r="K21" i="2"/>
  <c r="K22" i="2"/>
  <c r="K24" i="2"/>
  <c r="K25" i="2"/>
  <c r="K26" i="2"/>
  <c r="K29" i="2"/>
  <c r="K30" i="2"/>
  <c r="K31" i="2"/>
  <c r="K32" i="2"/>
  <c r="K33" i="2"/>
  <c r="K34" i="2"/>
  <c r="K35" i="2"/>
  <c r="K37" i="2"/>
  <c r="K80" i="2"/>
  <c r="K81" i="2"/>
  <c r="C11" i="2"/>
  <c r="C85" i="2" l="1"/>
  <c r="J28" i="2" l="1"/>
  <c r="J18" i="2"/>
  <c r="J12" i="2"/>
  <c r="J85" i="2" s="1"/>
  <c r="I28" i="2"/>
  <c r="H28" i="2"/>
  <c r="G28" i="2"/>
  <c r="F28" i="2"/>
  <c r="I18" i="2"/>
  <c r="H18" i="2"/>
  <c r="F18" i="2"/>
  <c r="E18" i="2"/>
  <c r="I12" i="2"/>
  <c r="I85" i="2" s="1"/>
  <c r="H12" i="2"/>
  <c r="G12" i="2"/>
  <c r="E12" i="2"/>
  <c r="B28" i="2"/>
  <c r="B18" i="2"/>
  <c r="B12" i="2"/>
  <c r="E85" i="2" l="1"/>
  <c r="H85" i="2"/>
  <c r="K12" i="2"/>
  <c r="G85" i="2"/>
  <c r="B11" i="2"/>
  <c r="K28" i="2"/>
  <c r="K18" i="2"/>
  <c r="D85" i="2"/>
  <c r="B85" i="2"/>
  <c r="F85" i="2"/>
  <c r="K85" i="2" l="1"/>
</calcChain>
</file>

<file path=xl/sharedStrings.xml><?xml version="1.0" encoding="utf-8"?>
<sst xmlns="http://schemas.openxmlformats.org/spreadsheetml/2006/main" count="97" uniqueCount="97">
  <si>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</si>
  <si>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</si>
  <si>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</si>
  <si>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</si>
  <si>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</si>
  <si>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</si>
  <si>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</si>
  <si>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</si>
  <si>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</si>
  <si>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</si>
  <si>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</si>
  <si>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</si>
  <si>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</si>
  <si>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</si>
  <si>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</si>
  <si>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</si>
  <si>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</si>
  <si>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</si>
  <si>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</si>
  <si>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</si>
  <si>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</si>
  <si>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</si>
  <si>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</si>
  <si>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</si>
  <si>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</si>
  <si>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</si>
  <si>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</si>
  <si>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</si>
  <si>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</si>
  <si>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</si>
  <si>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</si>
  <si>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</si>
  <si>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</si>
  <si>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</si>
  <si>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</si>
  <si>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</si>
  <si>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</si>
  <si>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</si>
  <si>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</si>
  <si>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</si>
  <si>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</si>
  <si>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</si>
  <si>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</si>
  <si>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</si>
  <si>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</si>
  <si>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</si>
  <si>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</si>
  <si>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</si>
  <si>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</si>
  <si>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</si>
  <si>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</si>
  <si>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</si>
  <si>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</si>
  <si>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</si>
  <si>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</si>
  <si>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</si>
  <si>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</si>
  <si>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</si>
  <si>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</si>
  <si>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</si>
  <si>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</si>
  <si>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</si>
  <si>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</si>
  <si>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</si>
  <si>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</si>
  <si>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</si>
  <si>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</si>
  <si>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</si>
  <si>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</si>
  <si>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</si>
  <si>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</si>
  <si>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</si>
  <si>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</si>
  <si>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</si>
  <si>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</si>
  <si>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</si>
  <si>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</si>
  <si>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</si>
  <si>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</si>
  <si>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</si>
  <si>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</si>
  <si>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</si>
  <si>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</si>
  <si>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</si>
  <si>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</si>
  <si>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</si>
  <si>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</si>
  <si>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</si>
  <si>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</si>
  <si>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</si>
  <si>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</si>
  <si>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</si>
  <si>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</si>
  <si>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</si>
  <si>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Julio Arias Trinidad</t>
  </si>
  <si>
    <t>Director Administrativo y Financiero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</si>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</sst>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9" fillId="2" borderId="2" xfId="0" applyNumberFormat="1" applyFont="1" applyFill="1" applyBorder="1"/>
    <xf numFmtId="43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/>
    <xf numFmtId="0" fontId="0" fillId="0" borderId="11" xfId="0" applyBorder="1" applyAlignment="1">
      <alignment vertical="center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 applyAlignment="1"/>
    <xf numFmtId="0" fontId="3" fillId="0" borderId="0" xfId="0" applyFont="1"/>
    <xf numFmtId="0" fontId="3" fillId="0" borderId="0" xfId="0" applyFont="1" applyAlignment="1">
      <alignment horizontal="left"/>
    </xf>
    <xf numFmtId="43" fontId="8" fillId="0" borderId="1" xfId="0" applyNumberFormat="1" applyFont="1" applyBorder="1" applyAlignment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 applyAlignment="1"/>
    <xf numFmtId="165" fontId="5" fillId="0" borderId="0" xfId="0" applyNumberFormat="1" applyFont="1" applyAlignment="1">
      <alignment wrapText="1"/>
    </xf>
    <xf numFmtId="0" fontId="5" fillId="0" borderId="0" xfId="0" applyFont="1" applyAlignment="1"/>
    <xf numFmtId="4" fontId="5" fillId="0" borderId="0" xfId="0" applyNumberFormat="1" applyFont="1" applyAlignment="1">
      <alignment horizontal="center"/>
    </xf>
    <xf numFmtId="43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4" fontId="8" fillId="0" borderId="0" xfId="0" applyNumberFormat="1" applyFont="1" applyAlignment="1"/>
    <xf numFmtId="164" fontId="8" fillId="0" borderId="1" xfId="0" applyNumberFormat="1" applyFont="1" applyBorder="1" applyAlignment="1"/>
    <xf numFmtId="164" fontId="5" fillId="0" borderId="0" xfId="0" applyNumberFormat="1" applyFont="1" applyAlignment="1"/>
    <xf numFmtId="164" fontId="8" fillId="0" borderId="0" xfId="0" applyNumberFormat="1" applyFont="1" applyAlignment="1"/>
    <xf numFmtId="0" fontId="0" fillId="0" borderId="12" xfId="0" applyBorder="1"/>
    <xf numFmtId="0" fontId="0" fillId="0" borderId="13" xfId="0" applyBorder="1"/>
    <xf numFmtId="0" fontId="3" fillId="0" borderId="14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0" fillId="0" borderId="14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6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9</xdr:col>
      <xdr:colOff>349250</xdr:colOff>
      <xdr:row>2</xdr:row>
      <xdr:rowOff>161925</xdr:rowOff>
    </xdr:from>
    <xdr:to>
      <xdr:col>10</xdr:col>
      <xdr:colOff>797984</xdr:colOff>
      <xdr:row>5</xdr:row>
      <xdr:rowOff>150129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5667" y="542925"/>
          <a:ext cx="1411817" cy="813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94"/>
  <sheetViews>
    <sheetView showGridLines="0" tabSelected="1" zoomScale="90" zoomScaleNormal="90" workbookViewId="0">
      <selection activeCell="I59" sqref="I59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5" width="14.5703125" bestFit="1" customWidth="1"/>
    <col min="6" max="6" width="14.42578125" bestFit="1" customWidth="1"/>
    <col min="7" max="7" width="16.140625" customWidth="1"/>
    <col min="8" max="8" width="14.5703125" bestFit="1" customWidth="1"/>
    <col min="9" max="10" width="14.42578125" bestFit="1" customWidth="1"/>
    <col min="11" max="11" width="15.5703125" bestFit="1" customWidth="1"/>
  </cols>
  <sheetData>
    <row r="3" spans="1:12" ht="28.5" customHeight="1" x14ac:dyDescent="0.25">
      <c r="A3" s="50" t="s">
        <v>87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2" ht="21" customHeight="1" x14ac:dyDescent="0.25">
      <c r="A4" s="52" t="s">
        <v>88</v>
      </c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2" ht="15.75" x14ac:dyDescent="0.25">
      <c r="A5" s="57" t="s">
        <v>96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2" ht="15.75" customHeight="1" x14ac:dyDescent="0.25">
      <c r="A6" s="59" t="s">
        <v>84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2" ht="15.75" customHeight="1" x14ac:dyDescent="0.25">
      <c r="A7" s="46" t="s">
        <v>75</v>
      </c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2" x14ac:dyDescent="0.25">
      <c r="C8" s="15"/>
      <c r="D8" s="15"/>
      <c r="E8" s="15"/>
    </row>
    <row r="9" spans="1:12" ht="25.5" customHeight="1" x14ac:dyDescent="0.25">
      <c r="A9" s="54" t="s">
        <v>65</v>
      </c>
      <c r="B9" s="55" t="s">
        <v>86</v>
      </c>
      <c r="C9" s="55" t="s">
        <v>85</v>
      </c>
      <c r="D9" s="47" t="s">
        <v>90</v>
      </c>
      <c r="E9" s="48"/>
      <c r="F9" s="48"/>
      <c r="G9" s="48"/>
      <c r="H9" s="48"/>
      <c r="I9" s="48"/>
      <c r="J9" s="48"/>
      <c r="K9" s="49"/>
    </row>
    <row r="10" spans="1:12" x14ac:dyDescent="0.25">
      <c r="A10" s="54"/>
      <c r="B10" s="56"/>
      <c r="C10" s="56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8" t="s">
        <v>83</v>
      </c>
      <c r="K10" s="7" t="s">
        <v>76</v>
      </c>
    </row>
    <row r="11" spans="1:12" ht="15.75" x14ac:dyDescent="0.25">
      <c r="A11" s="1" t="s">
        <v>0</v>
      </c>
      <c r="B11" s="20">
        <f>B12+B18+B28+B54</f>
        <v>109440625</v>
      </c>
      <c r="C11" s="20">
        <f>C12+C18+C28+C54</f>
        <v>109440625</v>
      </c>
      <c r="D11" s="35">
        <f>D12+D18+D28+D54</f>
        <v>4302766.0599999996</v>
      </c>
      <c r="E11" s="35"/>
      <c r="F11" s="35"/>
      <c r="G11" s="35"/>
      <c r="H11" s="35"/>
      <c r="I11" s="35"/>
      <c r="J11" s="35"/>
      <c r="K11" s="35"/>
    </row>
    <row r="12" spans="1:12" ht="15.75" x14ac:dyDescent="0.25">
      <c r="A12" s="2" t="s">
        <v>1</v>
      </c>
      <c r="B12" s="16">
        <f>SUM(B13:B17)</f>
        <v>59209086</v>
      </c>
      <c r="C12" s="21">
        <f>SUM(C13:C17)</f>
        <v>59209086</v>
      </c>
      <c r="D12" s="16">
        <f>SUM(D13:D17)</f>
        <v>3791993.21</v>
      </c>
      <c r="E12" s="16">
        <f t="shared" ref="E12:J12" si="0">SUM(E13:E17)</f>
        <v>3859697</v>
      </c>
      <c r="F12" s="16">
        <f t="shared" si="0"/>
        <v>6930754</v>
      </c>
      <c r="G12" s="16">
        <f t="shared" si="0"/>
        <v>5638714</v>
      </c>
      <c r="H12" s="16">
        <f t="shared" si="0"/>
        <v>4247572</v>
      </c>
      <c r="I12" s="16">
        <f t="shared" si="0"/>
        <v>4014188</v>
      </c>
      <c r="J12" s="16">
        <f t="shared" si="0"/>
        <v>4098246</v>
      </c>
      <c r="K12" s="17">
        <f>SUM(D12:J12)</f>
        <v>32581164.210000001</v>
      </c>
    </row>
    <row r="13" spans="1:12" ht="15.75" x14ac:dyDescent="0.25">
      <c r="A13" s="4" t="s">
        <v>2</v>
      </c>
      <c r="B13" s="22">
        <v>47343425</v>
      </c>
      <c r="C13" s="22">
        <v>47632875</v>
      </c>
      <c r="D13" s="23">
        <v>3233088.33</v>
      </c>
      <c r="E13" s="24">
        <v>3291762</v>
      </c>
      <c r="F13" s="25">
        <v>3289125</v>
      </c>
      <c r="G13" s="11">
        <v>3676525</v>
      </c>
      <c r="H13" s="24">
        <v>3578723</v>
      </c>
      <c r="I13" s="24">
        <v>3429975</v>
      </c>
      <c r="J13" s="24">
        <v>3500650</v>
      </c>
      <c r="K13" s="26">
        <f>SUM(D13:J13)</f>
        <v>23999848.329999998</v>
      </c>
    </row>
    <row r="14" spans="1:12" ht="15.75" x14ac:dyDescent="0.25">
      <c r="A14" s="4" t="s">
        <v>3</v>
      </c>
      <c r="B14" s="22">
        <v>5506050</v>
      </c>
      <c r="C14" s="22">
        <v>5524050</v>
      </c>
      <c r="D14" s="23">
        <v>69300</v>
      </c>
      <c r="E14" s="13">
        <v>69300</v>
      </c>
      <c r="F14" s="13">
        <v>3143400</v>
      </c>
      <c r="G14" s="12">
        <v>1438875</v>
      </c>
      <c r="H14" s="24">
        <v>159100</v>
      </c>
      <c r="I14" s="24">
        <v>69300</v>
      </c>
      <c r="J14" s="24">
        <v>69300</v>
      </c>
      <c r="K14" s="26">
        <f>SUM(D14:J14)</f>
        <v>5018575</v>
      </c>
    </row>
    <row r="15" spans="1:12" ht="15.75" x14ac:dyDescent="0.25">
      <c r="A15" s="4" t="s">
        <v>4</v>
      </c>
      <c r="B15" s="22">
        <v>378000</v>
      </c>
      <c r="C15" s="22">
        <v>29643.38</v>
      </c>
      <c r="D15" s="27"/>
      <c r="E15" s="13"/>
      <c r="F15" s="13"/>
      <c r="G15" s="12"/>
      <c r="H15" s="24"/>
      <c r="I15" s="24"/>
      <c r="J15" s="24"/>
      <c r="K15" s="28"/>
      <c r="L15" s="9"/>
    </row>
    <row r="16" spans="1:12" ht="15.75" x14ac:dyDescent="0.25">
      <c r="A16" s="4" t="s">
        <v>5</v>
      </c>
      <c r="B16" s="22"/>
      <c r="C16" s="22"/>
      <c r="D16" s="27"/>
      <c r="E16" s="13"/>
      <c r="F16" s="13"/>
      <c r="G16" s="12"/>
      <c r="H16" s="28"/>
      <c r="I16" s="26"/>
      <c r="J16" s="28"/>
      <c r="K16" s="28"/>
    </row>
    <row r="17" spans="1:11" ht="15.75" x14ac:dyDescent="0.25">
      <c r="A17" s="4" t="s">
        <v>6</v>
      </c>
      <c r="B17" s="22">
        <v>5981611</v>
      </c>
      <c r="C17" s="22">
        <v>6022517.6200000001</v>
      </c>
      <c r="D17" s="23">
        <v>489604.88</v>
      </c>
      <c r="E17" s="13">
        <v>498635</v>
      </c>
      <c r="F17" s="29">
        <v>498229</v>
      </c>
      <c r="G17" s="12">
        <v>523314</v>
      </c>
      <c r="H17" s="29">
        <v>509749</v>
      </c>
      <c r="I17" s="30">
        <v>514913</v>
      </c>
      <c r="J17" s="31">
        <v>528296</v>
      </c>
      <c r="K17" s="26">
        <f t="shared" ref="K17:K26" si="1">SUM(D17:J17)</f>
        <v>3562740.88</v>
      </c>
    </row>
    <row r="18" spans="1:11" ht="15.75" x14ac:dyDescent="0.25">
      <c r="A18" s="2" t="s">
        <v>7</v>
      </c>
      <c r="B18" s="32">
        <f>SUM(B19:B27)</f>
        <v>15423789</v>
      </c>
      <c r="C18" s="32">
        <f>SUM(C19:C26)</f>
        <v>17953790</v>
      </c>
      <c r="D18" s="32">
        <f>SUM(D19:D27)</f>
        <v>510772.85</v>
      </c>
      <c r="E18" s="32">
        <f t="shared" ref="E18:J18" si="2">SUM(E19:E27)</f>
        <v>2347103</v>
      </c>
      <c r="F18" s="32">
        <f t="shared" si="2"/>
        <v>560528</v>
      </c>
      <c r="G18" s="32">
        <f t="shared" si="2"/>
        <v>1488311</v>
      </c>
      <c r="H18" s="32">
        <f t="shared" si="2"/>
        <v>3140927</v>
      </c>
      <c r="I18" s="32">
        <f t="shared" si="2"/>
        <v>708345</v>
      </c>
      <c r="J18" s="32">
        <f t="shared" si="2"/>
        <v>963727</v>
      </c>
      <c r="K18" s="17">
        <f t="shared" si="1"/>
        <v>9719713.8499999996</v>
      </c>
    </row>
    <row r="19" spans="1:11" ht="15.75" x14ac:dyDescent="0.25">
      <c r="A19" s="4" t="s">
        <v>8</v>
      </c>
      <c r="B19" s="22">
        <v>7082592</v>
      </c>
      <c r="C19" s="22">
        <v>7082592</v>
      </c>
      <c r="D19" s="23">
        <v>456092.85</v>
      </c>
      <c r="E19" s="13">
        <v>432967</v>
      </c>
      <c r="F19" s="13">
        <v>491315</v>
      </c>
      <c r="G19" s="12">
        <v>112801</v>
      </c>
      <c r="H19" s="24">
        <v>998129</v>
      </c>
      <c r="I19" s="24">
        <v>549988</v>
      </c>
      <c r="J19" s="24">
        <v>576965</v>
      </c>
      <c r="K19" s="26">
        <f t="shared" si="1"/>
        <v>3618257.85</v>
      </c>
    </row>
    <row r="20" spans="1:11" ht="15.75" x14ac:dyDescent="0.25">
      <c r="A20" s="4" t="s">
        <v>9</v>
      </c>
      <c r="B20" s="22">
        <v>135000</v>
      </c>
      <c r="C20" s="22">
        <v>135000</v>
      </c>
      <c r="D20" s="27"/>
      <c r="E20" s="13"/>
      <c r="F20" s="13"/>
      <c r="G20" s="12">
        <v>3738</v>
      </c>
      <c r="H20" s="24">
        <v>0</v>
      </c>
      <c r="I20" s="24"/>
      <c r="J20" s="24"/>
      <c r="K20" s="26">
        <f t="shared" si="1"/>
        <v>3738</v>
      </c>
    </row>
    <row r="21" spans="1:11" ht="15.75" x14ac:dyDescent="0.25">
      <c r="A21" s="4" t="s">
        <v>10</v>
      </c>
      <c r="B21" s="22">
        <v>375000</v>
      </c>
      <c r="C21" s="22">
        <v>375000</v>
      </c>
      <c r="D21" s="27"/>
      <c r="E21" s="13"/>
      <c r="F21" s="13"/>
      <c r="G21" s="12">
        <v>51521</v>
      </c>
      <c r="H21" s="24">
        <v>25400</v>
      </c>
      <c r="I21" s="24">
        <v>29300</v>
      </c>
      <c r="J21" s="24">
        <v>31500</v>
      </c>
      <c r="K21" s="26">
        <f t="shared" si="1"/>
        <v>137721</v>
      </c>
    </row>
    <row r="22" spans="1:11" ht="15.75" x14ac:dyDescent="0.25">
      <c r="A22" s="4" t="s">
        <v>11</v>
      </c>
      <c r="B22" s="22">
        <v>40000</v>
      </c>
      <c r="C22" s="22">
        <v>40000</v>
      </c>
      <c r="D22" s="27"/>
      <c r="E22" s="13"/>
      <c r="F22" s="13"/>
      <c r="G22" s="12">
        <v>16575</v>
      </c>
      <c r="H22" s="24">
        <v>2851</v>
      </c>
      <c r="I22" s="24">
        <v>2450</v>
      </c>
      <c r="J22" s="24">
        <v>2190</v>
      </c>
      <c r="K22" s="26">
        <f t="shared" si="1"/>
        <v>24066</v>
      </c>
    </row>
    <row r="23" spans="1:11" ht="15.75" x14ac:dyDescent="0.25">
      <c r="A23" s="4" t="s">
        <v>12</v>
      </c>
      <c r="B23" s="22">
        <v>0</v>
      </c>
      <c r="C23" s="22">
        <v>0</v>
      </c>
      <c r="D23" s="27"/>
      <c r="E23" s="13"/>
      <c r="F23" s="13"/>
      <c r="G23" s="12">
        <v>19600</v>
      </c>
      <c r="H23" s="24">
        <v>3000</v>
      </c>
      <c r="I23" s="24">
        <v>4500</v>
      </c>
      <c r="J23" s="24">
        <v>4500</v>
      </c>
      <c r="K23" s="26">
        <f t="shared" si="1"/>
        <v>31600</v>
      </c>
    </row>
    <row r="24" spans="1:11" ht="15.75" x14ac:dyDescent="0.25">
      <c r="A24" s="4" t="s">
        <v>13</v>
      </c>
      <c r="B24" s="22">
        <v>1610797</v>
      </c>
      <c r="C24" s="22">
        <v>1610797</v>
      </c>
      <c r="D24" s="23">
        <v>54680</v>
      </c>
      <c r="E24" s="13">
        <v>43675</v>
      </c>
      <c r="F24" s="13">
        <v>69038</v>
      </c>
      <c r="G24" s="12">
        <v>42732</v>
      </c>
      <c r="H24" s="24">
        <v>486067</v>
      </c>
      <c r="I24" s="24">
        <v>42732</v>
      </c>
      <c r="J24" s="24">
        <v>42732</v>
      </c>
      <c r="K24" s="26">
        <f t="shared" si="1"/>
        <v>781656</v>
      </c>
    </row>
    <row r="25" spans="1:11" ht="15.75" x14ac:dyDescent="0.25">
      <c r="A25" s="4" t="s">
        <v>14</v>
      </c>
      <c r="B25" s="22">
        <v>4151000</v>
      </c>
      <c r="C25" s="22">
        <v>6681001</v>
      </c>
      <c r="D25" s="23"/>
      <c r="E25" s="13">
        <v>1870286</v>
      </c>
      <c r="F25" s="13"/>
      <c r="G25" s="12">
        <v>1226388</v>
      </c>
      <c r="H25" s="31">
        <v>1542474</v>
      </c>
      <c r="I25" s="31">
        <v>53537</v>
      </c>
      <c r="J25" s="24">
        <v>44000</v>
      </c>
      <c r="K25" s="26">
        <f t="shared" si="1"/>
        <v>4736685</v>
      </c>
    </row>
    <row r="26" spans="1:11" ht="15.75" x14ac:dyDescent="0.25">
      <c r="A26" s="4" t="s">
        <v>15</v>
      </c>
      <c r="B26" s="22">
        <v>2029400</v>
      </c>
      <c r="C26" s="22">
        <v>2029400</v>
      </c>
      <c r="D26" s="23"/>
      <c r="E26" s="13">
        <v>175</v>
      </c>
      <c r="F26" s="13">
        <v>175</v>
      </c>
      <c r="G26" s="12">
        <v>14956</v>
      </c>
      <c r="H26" s="24">
        <v>2766</v>
      </c>
      <c r="I26" s="24">
        <v>25838</v>
      </c>
      <c r="J26" s="24">
        <v>261840</v>
      </c>
      <c r="K26" s="26">
        <f t="shared" si="1"/>
        <v>305750</v>
      </c>
    </row>
    <row r="27" spans="1:11" ht="15.75" x14ac:dyDescent="0.25">
      <c r="A27" s="4" t="s">
        <v>16</v>
      </c>
      <c r="B27" s="22"/>
      <c r="C27" s="22"/>
      <c r="D27" s="27"/>
      <c r="E27" s="13"/>
      <c r="F27" s="13"/>
      <c r="G27" s="12"/>
      <c r="H27" s="24">
        <v>80240</v>
      </c>
      <c r="I27" s="28"/>
      <c r="J27" s="28"/>
      <c r="K27" s="26"/>
    </row>
    <row r="28" spans="1:11" ht="15.75" x14ac:dyDescent="0.25">
      <c r="A28" s="2" t="s">
        <v>17</v>
      </c>
      <c r="B28" s="32">
        <f>SUM(B29:B37)</f>
        <v>25945672</v>
      </c>
      <c r="C28" s="32">
        <f>SUM(C29:C37)</f>
        <v>24545672</v>
      </c>
      <c r="D28" s="32"/>
      <c r="E28" s="32">
        <f>SUM(E29:E37)</f>
        <v>98306</v>
      </c>
      <c r="F28" s="34">
        <f>SUM(F29:F37)</f>
        <v>331067</v>
      </c>
      <c r="G28" s="34">
        <f t="shared" ref="G28:J28" si="3">SUM(G29:G37)</f>
        <v>1993300</v>
      </c>
      <c r="H28" s="34">
        <f t="shared" si="3"/>
        <v>1318693</v>
      </c>
      <c r="I28" s="34">
        <f t="shared" si="3"/>
        <v>1000471</v>
      </c>
      <c r="J28" s="34">
        <f t="shared" si="3"/>
        <v>147387</v>
      </c>
      <c r="K28" s="17">
        <f t="shared" ref="K28:K35" si="4">SUM(D28:J28)</f>
        <v>4889224</v>
      </c>
    </row>
    <row r="29" spans="1:11" ht="15.75" x14ac:dyDescent="0.25">
      <c r="A29" s="4" t="s">
        <v>18</v>
      </c>
      <c r="B29" s="22">
        <v>3803150</v>
      </c>
      <c r="C29" s="22">
        <v>3803150</v>
      </c>
      <c r="D29" s="27"/>
      <c r="E29" s="13">
        <v>98306</v>
      </c>
      <c r="F29" s="13">
        <v>199124</v>
      </c>
      <c r="G29" s="12">
        <v>345959</v>
      </c>
      <c r="H29" s="13">
        <v>74856</v>
      </c>
      <c r="I29" s="26">
        <v>34262</v>
      </c>
      <c r="J29" s="24">
        <v>12853</v>
      </c>
      <c r="K29" s="26">
        <f t="shared" si="4"/>
        <v>765360</v>
      </c>
    </row>
    <row r="30" spans="1:11" ht="15.75" x14ac:dyDescent="0.25">
      <c r="A30" s="4" t="s">
        <v>19</v>
      </c>
      <c r="B30" s="22">
        <v>1162000</v>
      </c>
      <c r="C30" s="22">
        <v>812000</v>
      </c>
      <c r="D30" s="27"/>
      <c r="E30" s="13"/>
      <c r="F30" s="13">
        <v>119535</v>
      </c>
      <c r="G30" s="12">
        <v>300</v>
      </c>
      <c r="H30" s="13"/>
      <c r="I30" s="26">
        <v>90</v>
      </c>
      <c r="J30" s="24">
        <v>8368</v>
      </c>
      <c r="K30" s="26">
        <f t="shared" si="4"/>
        <v>128293</v>
      </c>
    </row>
    <row r="31" spans="1:11" ht="15.75" x14ac:dyDescent="0.25">
      <c r="A31" s="4" t="s">
        <v>20</v>
      </c>
      <c r="B31" s="22">
        <v>775000</v>
      </c>
      <c r="C31" s="22">
        <v>775000</v>
      </c>
      <c r="D31" s="27"/>
      <c r="E31" s="13"/>
      <c r="F31" s="13"/>
      <c r="G31" s="12">
        <v>81016</v>
      </c>
      <c r="H31" s="13">
        <v>390</v>
      </c>
      <c r="I31" s="26"/>
      <c r="J31" s="28"/>
      <c r="K31" s="26">
        <f t="shared" si="4"/>
        <v>81406</v>
      </c>
    </row>
    <row r="32" spans="1:11" ht="15.75" x14ac:dyDescent="0.25">
      <c r="A32" s="4" t="s">
        <v>21</v>
      </c>
      <c r="B32" s="22">
        <v>1535000</v>
      </c>
      <c r="C32" s="22">
        <v>1035000</v>
      </c>
      <c r="D32" s="27"/>
      <c r="E32" s="13"/>
      <c r="F32" s="13">
        <v>12408</v>
      </c>
      <c r="G32" s="12">
        <v>3922</v>
      </c>
      <c r="H32" s="13">
        <v>1016</v>
      </c>
      <c r="I32" s="26">
        <v>169721</v>
      </c>
      <c r="J32" s="24">
        <v>4000</v>
      </c>
      <c r="K32" s="26">
        <f t="shared" si="4"/>
        <v>191067</v>
      </c>
    </row>
    <row r="33" spans="1:11" ht="15.75" x14ac:dyDescent="0.25">
      <c r="A33" s="4" t="s">
        <v>22</v>
      </c>
      <c r="B33" s="22">
        <v>1116000</v>
      </c>
      <c r="C33" s="22">
        <v>816000</v>
      </c>
      <c r="D33" s="27"/>
      <c r="E33" s="13"/>
      <c r="F33" s="13"/>
      <c r="G33" s="12">
        <v>78884</v>
      </c>
      <c r="H33" s="13">
        <v>3155</v>
      </c>
      <c r="I33" s="26">
        <v>7730</v>
      </c>
      <c r="J33" s="24">
        <v>109375</v>
      </c>
      <c r="K33" s="26">
        <f t="shared" si="4"/>
        <v>199144</v>
      </c>
    </row>
    <row r="34" spans="1:11" ht="15.75" x14ac:dyDescent="0.25">
      <c r="A34" s="4" t="s">
        <v>23</v>
      </c>
      <c r="B34" s="22">
        <v>325000</v>
      </c>
      <c r="C34" s="22">
        <v>325000</v>
      </c>
      <c r="D34" s="27"/>
      <c r="E34" s="13"/>
      <c r="F34" s="13"/>
      <c r="G34" s="12">
        <v>7999</v>
      </c>
      <c r="H34" s="13">
        <v>49938</v>
      </c>
      <c r="I34" s="26">
        <v>100376</v>
      </c>
      <c r="J34" s="24">
        <v>3441</v>
      </c>
      <c r="K34" s="26">
        <f t="shared" si="4"/>
        <v>161754</v>
      </c>
    </row>
    <row r="35" spans="1:11" ht="15.75" x14ac:dyDescent="0.25">
      <c r="A35" s="4" t="s">
        <v>24</v>
      </c>
      <c r="B35" s="22">
        <v>12719522</v>
      </c>
      <c r="C35" s="22">
        <v>12719522</v>
      </c>
      <c r="D35" s="27"/>
      <c r="E35" s="13"/>
      <c r="F35" s="13"/>
      <c r="G35" s="12">
        <v>1322493</v>
      </c>
      <c r="H35" s="13">
        <v>1179823</v>
      </c>
      <c r="I35" s="26">
        <v>663706</v>
      </c>
      <c r="J35" s="24">
        <v>7105</v>
      </c>
      <c r="K35" s="26">
        <f t="shared" si="4"/>
        <v>3173127</v>
      </c>
    </row>
    <row r="36" spans="1:11" ht="15.75" x14ac:dyDescent="0.25">
      <c r="A36" s="4" t="s">
        <v>25</v>
      </c>
      <c r="B36" s="22"/>
      <c r="C36" s="22"/>
      <c r="D36" s="27"/>
      <c r="E36" s="13"/>
      <c r="F36" s="13"/>
      <c r="G36" s="12"/>
      <c r="H36" s="28"/>
      <c r="I36" s="28"/>
      <c r="J36" s="28"/>
      <c r="K36" s="26"/>
    </row>
    <row r="37" spans="1:11" ht="15.75" x14ac:dyDescent="0.25">
      <c r="A37" s="4" t="s">
        <v>26</v>
      </c>
      <c r="B37" s="22">
        <v>4510000</v>
      </c>
      <c r="C37" s="22">
        <v>4260000</v>
      </c>
      <c r="D37" s="27"/>
      <c r="E37" s="13"/>
      <c r="F37" s="13"/>
      <c r="G37" s="12">
        <v>152727</v>
      </c>
      <c r="H37" s="13">
        <v>9515</v>
      </c>
      <c r="I37" s="26">
        <v>24586</v>
      </c>
      <c r="J37" s="24">
        <v>2245</v>
      </c>
      <c r="K37" s="26">
        <f>SUM(D37:J37)</f>
        <v>189073</v>
      </c>
    </row>
    <row r="38" spans="1:11" ht="15.75" x14ac:dyDescent="0.25">
      <c r="A38" s="2" t="s">
        <v>27</v>
      </c>
      <c r="B38" s="33"/>
      <c r="C38" s="33"/>
      <c r="D38" s="28"/>
      <c r="E38" s="28"/>
      <c r="F38" s="28"/>
      <c r="G38" s="28"/>
      <c r="H38" s="28"/>
      <c r="I38" s="28"/>
      <c r="J38" s="28"/>
      <c r="K38" s="28"/>
    </row>
    <row r="39" spans="1:11" ht="15.75" x14ac:dyDescent="0.25">
      <c r="A39" s="4" t="s">
        <v>28</v>
      </c>
      <c r="B39" s="27"/>
      <c r="C39" s="27"/>
      <c r="D39" s="28"/>
      <c r="E39" s="28"/>
      <c r="F39" s="28"/>
      <c r="G39" s="28"/>
      <c r="H39" s="28"/>
      <c r="I39" s="28"/>
      <c r="J39" s="28"/>
      <c r="K39" s="28"/>
    </row>
    <row r="40" spans="1:11" ht="15.75" x14ac:dyDescent="0.25">
      <c r="A40" s="4" t="s">
        <v>29</v>
      </c>
      <c r="B40" s="27"/>
      <c r="C40" s="27"/>
      <c r="D40" s="28"/>
      <c r="E40" s="28"/>
      <c r="F40" s="28"/>
      <c r="G40" s="28"/>
      <c r="H40" s="28"/>
      <c r="I40" s="28"/>
      <c r="J40" s="28"/>
      <c r="K40" s="28"/>
    </row>
    <row r="41" spans="1:11" ht="15.75" x14ac:dyDescent="0.25">
      <c r="A41" s="4" t="s">
        <v>30</v>
      </c>
      <c r="B41" s="27"/>
      <c r="C41" s="27"/>
      <c r="D41" s="28"/>
      <c r="E41" s="28"/>
      <c r="F41" s="28"/>
      <c r="G41" s="28"/>
      <c r="H41" s="28"/>
      <c r="I41" s="28"/>
      <c r="J41" s="28"/>
      <c r="K41" s="28"/>
    </row>
    <row r="42" spans="1:11" ht="15.75" x14ac:dyDescent="0.25">
      <c r="A42" s="4" t="s">
        <v>31</v>
      </c>
      <c r="B42" s="27"/>
      <c r="C42" s="27"/>
      <c r="D42" s="28"/>
      <c r="E42" s="28"/>
      <c r="F42" s="28"/>
      <c r="G42" s="28"/>
      <c r="H42" s="28"/>
      <c r="I42" s="28"/>
      <c r="J42" s="28"/>
      <c r="K42" s="28"/>
    </row>
    <row r="43" spans="1:11" ht="15.75" x14ac:dyDescent="0.25">
      <c r="A43" s="4" t="s">
        <v>32</v>
      </c>
      <c r="B43" s="27"/>
      <c r="C43" s="27"/>
      <c r="D43" s="28"/>
      <c r="E43" s="28"/>
      <c r="F43" s="28"/>
      <c r="G43" s="28"/>
      <c r="H43" s="28"/>
      <c r="I43" s="28"/>
      <c r="J43" s="28"/>
      <c r="K43" s="28"/>
    </row>
    <row r="44" spans="1:11" ht="15.75" x14ac:dyDescent="0.25">
      <c r="A44" s="4" t="s">
        <v>33</v>
      </c>
      <c r="B44" s="27"/>
      <c r="C44" s="27"/>
      <c r="D44" s="28"/>
      <c r="E44" s="28"/>
      <c r="F44" s="28"/>
      <c r="G44" s="28"/>
      <c r="H44" s="28"/>
      <c r="I44" s="28"/>
      <c r="J44" s="28"/>
      <c r="K44" s="28"/>
    </row>
    <row r="45" spans="1:11" ht="15.75" x14ac:dyDescent="0.25">
      <c r="A45" s="4" t="s">
        <v>34</v>
      </c>
      <c r="B45" s="27"/>
      <c r="C45" s="27"/>
      <c r="D45" s="28"/>
      <c r="E45" s="28"/>
      <c r="F45" s="28"/>
      <c r="G45" s="28"/>
      <c r="H45" s="28"/>
      <c r="I45" s="28"/>
      <c r="J45" s="28"/>
      <c r="K45" s="28"/>
    </row>
    <row r="46" spans="1:11" ht="15.75" x14ac:dyDescent="0.25">
      <c r="A46" s="4" t="s">
        <v>35</v>
      </c>
      <c r="B46" s="33"/>
      <c r="C46" s="28"/>
      <c r="D46" s="28"/>
      <c r="E46" s="28"/>
      <c r="F46" s="28"/>
      <c r="G46" s="28"/>
      <c r="H46" s="28"/>
      <c r="I46" s="28"/>
      <c r="J46" s="28"/>
      <c r="K46" s="28"/>
    </row>
    <row r="47" spans="1:11" ht="15.75" x14ac:dyDescent="0.25">
      <c r="A47" s="2" t="s">
        <v>36</v>
      </c>
      <c r="B47" s="27"/>
      <c r="C47" s="28"/>
      <c r="D47" s="28"/>
      <c r="E47" s="28"/>
      <c r="F47" s="28"/>
      <c r="G47" s="28"/>
      <c r="H47" s="28"/>
      <c r="I47" s="28"/>
      <c r="J47" s="28"/>
      <c r="K47" s="28"/>
    </row>
    <row r="48" spans="1:11" ht="15.75" x14ac:dyDescent="0.25">
      <c r="A48" s="4" t="s">
        <v>37</v>
      </c>
      <c r="B48" s="27"/>
      <c r="C48" s="28"/>
      <c r="D48" s="28"/>
      <c r="E48" s="28"/>
      <c r="F48" s="28"/>
      <c r="G48" s="28"/>
      <c r="H48" s="28"/>
      <c r="I48" s="28"/>
      <c r="J48" s="28"/>
      <c r="K48" s="28"/>
    </row>
    <row r="49" spans="1:11" ht="15.75" x14ac:dyDescent="0.25">
      <c r="A49" s="4" t="s">
        <v>38</v>
      </c>
      <c r="B49" s="27"/>
      <c r="C49" s="28"/>
      <c r="D49" s="28"/>
      <c r="E49" s="28"/>
      <c r="F49" s="28"/>
      <c r="G49" s="28"/>
      <c r="H49" s="28"/>
      <c r="I49" s="28"/>
      <c r="J49" s="28"/>
      <c r="K49" s="28"/>
    </row>
    <row r="50" spans="1:11" ht="15.75" x14ac:dyDescent="0.25">
      <c r="A50" s="4" t="s">
        <v>39</v>
      </c>
      <c r="B50" s="27"/>
      <c r="C50" s="28"/>
      <c r="D50" s="28"/>
      <c r="E50" s="28"/>
      <c r="F50" s="28"/>
      <c r="G50" s="28"/>
      <c r="H50" s="28"/>
      <c r="I50" s="28"/>
      <c r="J50" s="28"/>
      <c r="K50" s="28"/>
    </row>
    <row r="51" spans="1:11" ht="15.75" x14ac:dyDescent="0.25">
      <c r="A51" s="4" t="s">
        <v>40</v>
      </c>
      <c r="B51" s="27"/>
      <c r="C51" s="28"/>
      <c r="D51" s="28"/>
      <c r="E51" s="28"/>
      <c r="F51" s="28"/>
      <c r="G51" s="28"/>
      <c r="H51" s="28"/>
      <c r="I51" s="28"/>
      <c r="J51" s="28"/>
      <c r="K51" s="28"/>
    </row>
    <row r="52" spans="1:11" ht="15.75" x14ac:dyDescent="0.25">
      <c r="A52" s="4" t="s">
        <v>41</v>
      </c>
      <c r="B52" s="27"/>
      <c r="C52" s="28"/>
      <c r="D52" s="28"/>
      <c r="E52" s="28"/>
      <c r="F52" s="28"/>
      <c r="G52" s="28"/>
      <c r="H52" s="28"/>
      <c r="I52" s="28"/>
      <c r="J52" s="28"/>
      <c r="K52" s="28"/>
    </row>
    <row r="53" spans="1:11" ht="15.75" x14ac:dyDescent="0.25">
      <c r="A53" s="4" t="s">
        <v>42</v>
      </c>
      <c r="B53" s="27"/>
      <c r="C53" s="28"/>
      <c r="D53" s="28"/>
      <c r="E53" s="28"/>
      <c r="F53" s="28"/>
      <c r="G53" s="28"/>
      <c r="H53" s="28"/>
      <c r="I53" s="28"/>
      <c r="J53" s="28"/>
      <c r="K53" s="28"/>
    </row>
    <row r="54" spans="1:11" ht="15.75" x14ac:dyDescent="0.25">
      <c r="A54" s="2" t="s">
        <v>43</v>
      </c>
      <c r="B54" s="32">
        <f>SUM(B55:B63)</f>
        <v>8862078</v>
      </c>
      <c r="C54" s="32">
        <f>SUM(C55:C63)</f>
        <v>7732077</v>
      </c>
      <c r="D54" s="32"/>
      <c r="E54" s="32"/>
      <c r="F54" s="32"/>
      <c r="G54" s="32"/>
      <c r="H54" s="32">
        <f t="shared" ref="H54:I54" si="5">SUM(H55:H63)</f>
        <v>122450</v>
      </c>
      <c r="I54" s="32">
        <f t="shared" si="5"/>
        <v>124103</v>
      </c>
      <c r="J54" s="32"/>
      <c r="K54" s="28"/>
    </row>
    <row r="55" spans="1:11" ht="15.75" x14ac:dyDescent="0.25">
      <c r="A55" s="4" t="s">
        <v>44</v>
      </c>
      <c r="B55" s="22">
        <v>3388078</v>
      </c>
      <c r="C55" s="24">
        <v>3488078</v>
      </c>
      <c r="D55" s="28"/>
      <c r="E55" s="28"/>
      <c r="F55" s="28"/>
      <c r="G55" s="28"/>
      <c r="H55" s="24">
        <v>10893</v>
      </c>
      <c r="I55" s="24">
        <v>62027</v>
      </c>
      <c r="J55" s="28"/>
      <c r="K55" s="28"/>
    </row>
    <row r="56" spans="1:11" ht="15.75" x14ac:dyDescent="0.25">
      <c r="A56" s="4" t="s">
        <v>45</v>
      </c>
      <c r="B56" s="22">
        <v>801000</v>
      </c>
      <c r="C56" s="24">
        <v>801000</v>
      </c>
      <c r="D56" s="28"/>
      <c r="E56" s="28"/>
      <c r="F56" s="28"/>
      <c r="G56" s="28"/>
      <c r="H56" s="28"/>
      <c r="I56" s="28"/>
      <c r="J56" s="28"/>
      <c r="K56" s="28"/>
    </row>
    <row r="57" spans="1:11" ht="15.75" x14ac:dyDescent="0.25">
      <c r="A57" s="4" t="s">
        <v>46</v>
      </c>
      <c r="B57" s="22">
        <v>603000</v>
      </c>
      <c r="C57" s="24">
        <v>603000</v>
      </c>
      <c r="D57" s="28"/>
      <c r="E57" s="28"/>
      <c r="F57" s="28"/>
      <c r="G57" s="28"/>
      <c r="H57" s="28"/>
      <c r="I57" s="28"/>
      <c r="J57" s="28"/>
      <c r="K57" s="28"/>
    </row>
    <row r="58" spans="1:11" ht="15.75" x14ac:dyDescent="0.25">
      <c r="A58" s="4" t="s">
        <v>47</v>
      </c>
      <c r="B58" s="22"/>
      <c r="C58" s="24"/>
      <c r="D58" s="28"/>
      <c r="E58" s="28"/>
      <c r="F58" s="28"/>
      <c r="G58" s="28"/>
      <c r="H58" s="28"/>
      <c r="I58" s="28"/>
      <c r="J58" s="28"/>
      <c r="K58" s="28"/>
    </row>
    <row r="59" spans="1:11" ht="15.75" x14ac:dyDescent="0.25">
      <c r="A59" s="4" t="s">
        <v>48</v>
      </c>
      <c r="B59" s="22">
        <v>2369999</v>
      </c>
      <c r="C59" s="24">
        <v>1139998</v>
      </c>
      <c r="D59" s="28"/>
      <c r="E59" s="28"/>
      <c r="F59" s="28"/>
      <c r="G59" s="28"/>
      <c r="H59" s="24">
        <v>111557</v>
      </c>
      <c r="I59" s="24">
        <v>62076</v>
      </c>
      <c r="J59" s="28"/>
      <c r="K59" s="28"/>
    </row>
    <row r="60" spans="1:11" ht="15.75" x14ac:dyDescent="0.25">
      <c r="A60" s="4" t="s">
        <v>49</v>
      </c>
      <c r="B60" s="36">
        <v>1</v>
      </c>
      <c r="C60" s="36">
        <v>1</v>
      </c>
      <c r="D60" s="28"/>
      <c r="E60" s="28"/>
      <c r="F60" s="28"/>
      <c r="G60" s="28"/>
      <c r="H60" s="28"/>
      <c r="I60" s="28"/>
      <c r="J60" s="28"/>
      <c r="K60" s="28"/>
    </row>
    <row r="61" spans="1:11" ht="15.75" x14ac:dyDescent="0.25">
      <c r="A61" s="4" t="s">
        <v>50</v>
      </c>
      <c r="B61" s="36"/>
      <c r="C61" s="36"/>
      <c r="D61" s="28"/>
      <c r="E61" s="28"/>
      <c r="F61" s="28"/>
      <c r="G61" s="28"/>
      <c r="H61" s="28"/>
      <c r="I61" s="28"/>
      <c r="J61" s="28"/>
      <c r="K61" s="28"/>
    </row>
    <row r="62" spans="1:11" ht="15.75" x14ac:dyDescent="0.25">
      <c r="A62" s="4" t="s">
        <v>51</v>
      </c>
      <c r="B62" s="36">
        <v>1700000</v>
      </c>
      <c r="C62" s="36">
        <v>1700000</v>
      </c>
      <c r="D62" s="28"/>
      <c r="E62" s="28"/>
      <c r="F62" s="28"/>
      <c r="G62" s="28"/>
      <c r="H62" s="28"/>
      <c r="I62" s="28"/>
      <c r="J62" s="28"/>
      <c r="K62" s="28"/>
    </row>
    <row r="63" spans="1:11" ht="15.75" x14ac:dyDescent="0.25">
      <c r="A63" s="4" t="s">
        <v>52</v>
      </c>
      <c r="B63" s="36"/>
      <c r="C63" s="36"/>
      <c r="D63" s="28"/>
      <c r="E63" s="28"/>
      <c r="F63" s="28"/>
      <c r="G63" s="28"/>
      <c r="H63" s="28"/>
      <c r="I63" s="28"/>
      <c r="J63" s="28"/>
      <c r="K63" s="28"/>
    </row>
    <row r="64" spans="1:11" ht="15.75" x14ac:dyDescent="0.25">
      <c r="A64" s="2" t="s">
        <v>53</v>
      </c>
      <c r="B64" s="37"/>
      <c r="C64" s="37"/>
      <c r="D64" s="28"/>
      <c r="E64" s="28"/>
      <c r="F64" s="28"/>
      <c r="G64" s="28"/>
      <c r="H64" s="28"/>
      <c r="I64" s="28"/>
      <c r="J64" s="28"/>
      <c r="K64" s="28"/>
    </row>
    <row r="65" spans="1:11" ht="15.75" x14ac:dyDescent="0.25">
      <c r="A65" s="4" t="s">
        <v>54</v>
      </c>
      <c r="B65" s="36"/>
      <c r="C65" s="36"/>
      <c r="D65" s="28"/>
      <c r="E65" s="28"/>
      <c r="F65" s="28"/>
      <c r="G65" s="28"/>
      <c r="H65" s="28"/>
      <c r="I65" s="28"/>
      <c r="J65" s="28"/>
      <c r="K65" s="28"/>
    </row>
    <row r="66" spans="1:11" ht="15.75" x14ac:dyDescent="0.25">
      <c r="A66" s="4" t="s">
        <v>55</v>
      </c>
      <c r="B66" s="36"/>
      <c r="C66" s="36"/>
      <c r="D66" s="28"/>
      <c r="E66" s="28"/>
      <c r="F66" s="28"/>
      <c r="G66" s="28"/>
      <c r="H66" s="28"/>
      <c r="I66" s="28"/>
      <c r="J66" s="28"/>
      <c r="K66" s="28"/>
    </row>
    <row r="67" spans="1:11" ht="15.75" x14ac:dyDescent="0.25">
      <c r="A67" s="4" t="s">
        <v>56</v>
      </c>
      <c r="B67" s="36"/>
      <c r="C67" s="36"/>
      <c r="D67" s="28"/>
      <c r="E67" s="28"/>
      <c r="F67" s="28"/>
      <c r="G67" s="28"/>
      <c r="H67" s="28"/>
      <c r="I67" s="28"/>
      <c r="J67" s="28"/>
      <c r="K67" s="28"/>
    </row>
    <row r="68" spans="1:11" ht="15.75" x14ac:dyDescent="0.25">
      <c r="A68" s="4" t="s">
        <v>57</v>
      </c>
      <c r="B68" s="36"/>
      <c r="C68" s="36"/>
      <c r="D68" s="28"/>
      <c r="E68" s="28"/>
      <c r="F68" s="28"/>
      <c r="G68" s="28"/>
      <c r="H68" s="28"/>
      <c r="I68" s="28"/>
      <c r="J68" s="28"/>
      <c r="K68" s="28"/>
    </row>
    <row r="69" spans="1:11" ht="15.75" x14ac:dyDescent="0.25">
      <c r="A69" s="2" t="s">
        <v>58</v>
      </c>
      <c r="B69" s="37"/>
      <c r="C69" s="37"/>
      <c r="D69" s="28"/>
      <c r="E69" s="28"/>
      <c r="F69" s="28"/>
      <c r="G69" s="28"/>
      <c r="H69" s="28"/>
      <c r="I69" s="28"/>
      <c r="J69" s="28"/>
      <c r="K69" s="28"/>
    </row>
    <row r="70" spans="1:11" ht="15.75" x14ac:dyDescent="0.25">
      <c r="A70" s="4" t="s">
        <v>59</v>
      </c>
      <c r="B70" s="36"/>
      <c r="C70" s="36"/>
      <c r="D70" s="28"/>
      <c r="E70" s="28"/>
      <c r="F70" s="28"/>
      <c r="G70" s="28"/>
      <c r="H70" s="28"/>
      <c r="I70" s="28"/>
      <c r="J70" s="28"/>
      <c r="K70" s="28"/>
    </row>
    <row r="71" spans="1:11" ht="15.75" x14ac:dyDescent="0.25">
      <c r="A71" s="4" t="s">
        <v>60</v>
      </c>
      <c r="B71" s="36"/>
      <c r="C71" s="36"/>
      <c r="D71" s="28"/>
      <c r="E71" s="28"/>
      <c r="F71" s="28"/>
      <c r="G71" s="28"/>
      <c r="H71" s="28"/>
      <c r="I71" s="28"/>
      <c r="J71" s="28"/>
      <c r="K71" s="28"/>
    </row>
    <row r="72" spans="1:11" ht="15.75" x14ac:dyDescent="0.25">
      <c r="A72" s="2" t="s">
        <v>61</v>
      </c>
      <c r="B72" s="37"/>
      <c r="C72" s="37"/>
      <c r="D72" s="28"/>
      <c r="E72" s="28"/>
      <c r="F72" s="28"/>
      <c r="G72" s="28"/>
      <c r="H72" s="28"/>
      <c r="I72" s="28"/>
      <c r="J72" s="28"/>
      <c r="K72" s="28"/>
    </row>
    <row r="73" spans="1:11" ht="15.75" x14ac:dyDescent="0.25">
      <c r="A73" s="4" t="s">
        <v>62</v>
      </c>
      <c r="B73" s="36"/>
      <c r="C73" s="36"/>
      <c r="D73" s="28"/>
      <c r="E73" s="28"/>
      <c r="F73" s="28"/>
      <c r="G73" s="28"/>
      <c r="H73" s="28"/>
      <c r="I73" s="28"/>
      <c r="J73" s="28"/>
      <c r="K73" s="28"/>
    </row>
    <row r="74" spans="1:11" ht="15.75" x14ac:dyDescent="0.25">
      <c r="A74" s="4" t="s">
        <v>63</v>
      </c>
      <c r="B74" s="36"/>
      <c r="C74" s="36"/>
      <c r="D74" s="28"/>
      <c r="E74" s="28"/>
      <c r="F74" s="28"/>
      <c r="G74" s="28"/>
      <c r="H74" s="28"/>
      <c r="I74" s="28"/>
      <c r="J74" s="28"/>
      <c r="K74" s="28"/>
    </row>
    <row r="75" spans="1:11" ht="15.75" x14ac:dyDescent="0.25">
      <c r="A75" s="4" t="s">
        <v>64</v>
      </c>
      <c r="B75" s="36"/>
      <c r="C75" s="36"/>
      <c r="D75" s="28"/>
      <c r="E75" s="28"/>
      <c r="F75" s="28"/>
      <c r="G75" s="28"/>
      <c r="H75" s="28"/>
      <c r="I75" s="28"/>
      <c r="J75" s="28"/>
      <c r="K75" s="28"/>
    </row>
    <row r="76" spans="1:11" ht="15.75" x14ac:dyDescent="0.25">
      <c r="A76" s="1" t="s">
        <v>66</v>
      </c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spans="1:11" ht="15.75" x14ac:dyDescent="0.25">
      <c r="A77" s="2" t="s">
        <v>67</v>
      </c>
      <c r="B77" s="37"/>
      <c r="C77" s="37"/>
      <c r="D77" s="28"/>
      <c r="E77" s="28"/>
      <c r="F77" s="28"/>
      <c r="G77" s="28"/>
      <c r="H77" s="28"/>
      <c r="I77" s="34">
        <v>2825102</v>
      </c>
      <c r="J77" s="34">
        <v>3983623</v>
      </c>
      <c r="K77" s="28"/>
    </row>
    <row r="78" spans="1:11" ht="15.75" x14ac:dyDescent="0.25">
      <c r="A78" s="4" t="s">
        <v>68</v>
      </c>
      <c r="B78" s="36"/>
      <c r="C78" s="36"/>
      <c r="D78" s="28"/>
      <c r="E78" s="28"/>
      <c r="F78" s="28"/>
      <c r="G78" s="28"/>
      <c r="H78" s="28"/>
      <c r="I78" s="24">
        <v>2825102</v>
      </c>
      <c r="J78" s="24">
        <v>3983623</v>
      </c>
      <c r="K78" s="28"/>
    </row>
    <row r="79" spans="1:11" ht="15.75" x14ac:dyDescent="0.25">
      <c r="A79" s="4" t="s">
        <v>69</v>
      </c>
      <c r="B79" s="36"/>
      <c r="C79" s="36"/>
      <c r="D79" s="28"/>
      <c r="E79" s="28"/>
      <c r="F79" s="28"/>
      <c r="G79" s="28"/>
      <c r="H79" s="28"/>
      <c r="I79" s="28"/>
      <c r="J79" s="28"/>
      <c r="K79" s="28"/>
    </row>
    <row r="80" spans="1:11" ht="15.75" x14ac:dyDescent="0.25">
      <c r="A80" s="2" t="s">
        <v>70</v>
      </c>
      <c r="B80" s="37"/>
      <c r="C80" s="37"/>
      <c r="D80" s="28"/>
      <c r="E80" s="28"/>
      <c r="F80" s="28"/>
      <c r="G80" s="28"/>
      <c r="H80" s="28"/>
      <c r="I80" s="34">
        <v>1185350</v>
      </c>
      <c r="J80" s="34"/>
      <c r="K80" s="34">
        <f>SUM(D80:J80)</f>
        <v>1185350</v>
      </c>
    </row>
    <row r="81" spans="1:11" ht="15.75" x14ac:dyDescent="0.25">
      <c r="A81" s="4" t="s">
        <v>71</v>
      </c>
      <c r="B81" s="36"/>
      <c r="C81" s="36"/>
      <c r="D81" s="28"/>
      <c r="E81" s="28"/>
      <c r="F81" s="28"/>
      <c r="G81" s="28"/>
      <c r="H81" s="28"/>
      <c r="I81" s="26">
        <v>1185350</v>
      </c>
      <c r="J81" s="26"/>
      <c r="K81" s="13">
        <f>SUM(D81:J81)</f>
        <v>1185350</v>
      </c>
    </row>
    <row r="82" spans="1:11" x14ac:dyDescent="0.25">
      <c r="A82" s="4" t="s">
        <v>72</v>
      </c>
      <c r="B82" s="5"/>
      <c r="C82" s="5"/>
    </row>
    <row r="83" spans="1:11" x14ac:dyDescent="0.25">
      <c r="A83" s="2" t="s">
        <v>73</v>
      </c>
      <c r="B83" s="3"/>
      <c r="C83" s="3"/>
    </row>
    <row r="84" spans="1:11" x14ac:dyDescent="0.25">
      <c r="A84" s="4" t="s">
        <v>74</v>
      </c>
      <c r="B84" s="5"/>
      <c r="C84" s="5"/>
      <c r="D84" s="15"/>
      <c r="E84" s="15"/>
      <c r="F84" s="15"/>
      <c r="G84" s="15"/>
      <c r="H84" s="15"/>
      <c r="I84" s="15"/>
      <c r="J84" s="15"/>
      <c r="K84" s="15"/>
    </row>
    <row r="85" spans="1:11" ht="15.75" x14ac:dyDescent="0.25">
      <c r="A85" s="6" t="s">
        <v>89</v>
      </c>
      <c r="B85" s="10">
        <f>B12+B18+B28+B54</f>
        <v>109440625</v>
      </c>
      <c r="C85" s="10">
        <f>C12+C18+C28+C54</f>
        <v>109440625</v>
      </c>
      <c r="D85" s="10">
        <f>D12+D18</f>
        <v>4302766.0599999996</v>
      </c>
      <c r="E85" s="10">
        <f>E12+E18+E28</f>
        <v>6305106</v>
      </c>
      <c r="F85" s="10">
        <f>F12+F18+F28</f>
        <v>7822349</v>
      </c>
      <c r="G85" s="10">
        <f>G12+G18+G28</f>
        <v>9120325</v>
      </c>
      <c r="H85" s="10">
        <f>H12+H18+H28+H54</f>
        <v>8829642</v>
      </c>
      <c r="I85" s="10">
        <f>I12+I18+I28+I54+I77+I80</f>
        <v>9857559</v>
      </c>
      <c r="J85" s="10">
        <f>J12+J18+J28+J54+J77+J80</f>
        <v>9192983</v>
      </c>
      <c r="K85" s="10">
        <f>K12+K18+K28+K80</f>
        <v>48375452.060000002</v>
      </c>
    </row>
    <row r="90" spans="1:11" ht="15.75" thickBot="1" x14ac:dyDescent="0.3"/>
    <row r="91" spans="1:11" ht="15.75" thickBot="1" x14ac:dyDescent="0.3">
      <c r="A91" s="14" t="s">
        <v>91</v>
      </c>
      <c r="B91" s="38"/>
      <c r="C91" s="39"/>
    </row>
    <row r="92" spans="1:11" ht="30.75" customHeight="1" thickBot="1" x14ac:dyDescent="0.3">
      <c r="A92" s="40" t="s">
        <v>92</v>
      </c>
      <c r="B92" s="41"/>
      <c r="C92" s="42"/>
      <c r="F92" s="18"/>
    </row>
    <row r="93" spans="1:11" ht="51.75" customHeight="1" thickBot="1" x14ac:dyDescent="0.3">
      <c r="A93" s="43" t="s">
        <v>93</v>
      </c>
      <c r="B93" s="44"/>
      <c r="C93" s="45"/>
      <c r="G93" s="19" t="s">
        <v>94</v>
      </c>
    </row>
    <row r="94" spans="1:11" x14ac:dyDescent="0.25">
      <c r="G94" s="18" t="s">
        <v>95</v>
      </c>
    </row>
  </sheetData>
  <mergeCells count="11">
    <mergeCell ref="A92:C92"/>
    <mergeCell ref="A93:C93"/>
    <mergeCell ref="A7:K7"/>
    <mergeCell ref="D9:K9"/>
    <mergeCell ref="A3:K3"/>
    <mergeCell ref="A4:K4"/>
    <mergeCell ref="A9:A10"/>
    <mergeCell ref="B9:B10"/>
    <mergeCell ref="C9:C10"/>
    <mergeCell ref="A5:K5"/>
    <mergeCell ref="A6:K6"/>
  </mergeCells>
  <pageMargins left="0.7" right="0.7" top="0.75" bottom="0.75" header="0.3" footer="0.3"/>
  <pageSetup paperSize="8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Jacinto Perez Barruos</cp:lastModifiedBy>
  <cp:lastPrinted>2022-08-11T13:17:17Z</cp:lastPrinted>
  <dcterms:created xsi:type="dcterms:W3CDTF">2021-07-29T18:58:50Z</dcterms:created>
  <dcterms:modified xsi:type="dcterms:W3CDTF">2022-08-11T13:24:18Z</dcterms:modified>
</cp:coreProperties>
</file>