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2\10_octubre\"/>
    </mc:Choice>
  </mc:AlternateContent>
  <bookViews>
    <workbookView xWindow="0" yWindow="0" windowWidth="21570" windowHeight="8055"/>
  </bookViews>
  <sheets>
    <sheet name="Fija" sheetId="12" r:id="rId1"/>
    <sheet name="Temporales " sheetId="13" r:id="rId2"/>
    <sheet name="Eventuales" sheetId="14" r:id="rId3"/>
  </sheets>
  <definedNames>
    <definedName name="_xlnm._FilterDatabase" localSheetId="0" hidden="1">Fija!$A$12:$N$84</definedName>
    <definedName name="_xlnm.Print_Area" localSheetId="2">Eventuales!$A$1:$O$30</definedName>
    <definedName name="_xlnm.Print_Area" localSheetId="0">Fija!$A$1:$N$94</definedName>
    <definedName name="_xlnm.Print_Area" localSheetId="1">'Temporales '!$A$1:$P$30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L20" i="14" l="1"/>
  <c r="K20" i="14"/>
  <c r="J20" i="14"/>
  <c r="H20" i="14"/>
  <c r="K19" i="14"/>
  <c r="I19" i="14"/>
  <c r="M19" i="14" s="1"/>
  <c r="O19" i="14" s="1"/>
  <c r="K18" i="14"/>
  <c r="I18" i="14"/>
  <c r="M18" i="14" s="1"/>
  <c r="O18" i="14" s="1"/>
  <c r="K17" i="14"/>
  <c r="I17" i="14"/>
  <c r="M17" i="14" s="1"/>
  <c r="O17" i="14" s="1"/>
  <c r="K16" i="14"/>
  <c r="I16" i="14"/>
  <c r="M16" i="14" s="1"/>
  <c r="O16" i="14" s="1"/>
  <c r="K15" i="14"/>
  <c r="I15" i="14"/>
  <c r="M15" i="14" s="1"/>
  <c r="M20" i="14" l="1"/>
  <c r="O15" i="14"/>
  <c r="O20" i="14" s="1"/>
  <c r="I20" i="14"/>
  <c r="M20" i="13" l="1"/>
  <c r="L20" i="13"/>
  <c r="K20" i="13"/>
  <c r="I20" i="13"/>
  <c r="L19" i="13"/>
  <c r="J19" i="13"/>
  <c r="N19" i="13" s="1"/>
  <c r="P19" i="13" s="1"/>
  <c r="P18" i="13"/>
  <c r="N18" i="13"/>
  <c r="N17" i="13"/>
  <c r="P17" i="13" s="1"/>
  <c r="L16" i="13"/>
  <c r="J16" i="13"/>
  <c r="N16" i="13" s="1"/>
  <c r="P16" i="13" s="1"/>
  <c r="L15" i="13"/>
  <c r="J15" i="13"/>
  <c r="N15" i="13" s="1"/>
  <c r="N20" i="13" l="1"/>
  <c r="P15" i="13"/>
  <c r="P20" i="13" s="1"/>
  <c r="J20" i="13"/>
  <c r="K84" i="12" l="1"/>
  <c r="I84" i="12"/>
  <c r="G84" i="12"/>
  <c r="N83" i="12"/>
  <c r="L83" i="12"/>
  <c r="L82" i="12"/>
  <c r="N82" i="12" s="1"/>
  <c r="J82" i="12"/>
  <c r="H82" i="12"/>
  <c r="L81" i="12"/>
  <c r="N81" i="12" s="1"/>
  <c r="J81" i="12"/>
  <c r="H81" i="12"/>
  <c r="L80" i="12"/>
  <c r="N80" i="12" s="1"/>
  <c r="J80" i="12"/>
  <c r="H80" i="12"/>
  <c r="L79" i="12"/>
  <c r="N79" i="12" s="1"/>
  <c r="J79" i="12"/>
  <c r="H79" i="12"/>
  <c r="L78" i="12"/>
  <c r="N78" i="12" s="1"/>
  <c r="J78" i="12"/>
  <c r="H78" i="12"/>
  <c r="L77" i="12"/>
  <c r="N77" i="12" s="1"/>
  <c r="J77" i="12"/>
  <c r="H77" i="12"/>
  <c r="L76" i="12"/>
  <c r="N76" i="12" s="1"/>
  <c r="J76" i="12"/>
  <c r="H76" i="12"/>
  <c r="L75" i="12"/>
  <c r="N75" i="12" s="1"/>
  <c r="J75" i="12"/>
  <c r="H75" i="12"/>
  <c r="L74" i="12"/>
  <c r="N74" i="12" s="1"/>
  <c r="J74" i="12"/>
  <c r="H74" i="12"/>
  <c r="L73" i="12"/>
  <c r="N73" i="12" s="1"/>
  <c r="J73" i="12"/>
  <c r="H73" i="12"/>
  <c r="L72" i="12"/>
  <c r="N72" i="12" s="1"/>
  <c r="J72" i="12"/>
  <c r="H72" i="12"/>
  <c r="L71" i="12"/>
  <c r="N71" i="12" s="1"/>
  <c r="J71" i="12"/>
  <c r="H71" i="12"/>
  <c r="L70" i="12"/>
  <c r="N70" i="12" s="1"/>
  <c r="J70" i="12"/>
  <c r="H70" i="12"/>
  <c r="L69" i="12"/>
  <c r="N69" i="12" s="1"/>
  <c r="J69" i="12"/>
  <c r="H69" i="12"/>
  <c r="L68" i="12"/>
  <c r="N68" i="12" s="1"/>
  <c r="J68" i="12"/>
  <c r="H68" i="12"/>
  <c r="L67" i="12"/>
  <c r="N67" i="12" s="1"/>
  <c r="J67" i="12"/>
  <c r="H67" i="12"/>
  <c r="L66" i="12"/>
  <c r="N66" i="12" s="1"/>
  <c r="J66" i="12"/>
  <c r="H66" i="12"/>
  <c r="L65" i="12"/>
  <c r="N65" i="12" s="1"/>
  <c r="J65" i="12"/>
  <c r="H65" i="12"/>
  <c r="L64" i="12"/>
  <c r="N64" i="12" s="1"/>
  <c r="J64" i="12"/>
  <c r="H64" i="12"/>
  <c r="L63" i="12"/>
  <c r="N63" i="12" s="1"/>
  <c r="J63" i="12"/>
  <c r="H63" i="12"/>
  <c r="L62" i="12"/>
  <c r="N62" i="12" s="1"/>
  <c r="J62" i="12"/>
  <c r="H62" i="12"/>
  <c r="L61" i="12"/>
  <c r="N61" i="12" s="1"/>
  <c r="J61" i="12"/>
  <c r="H61" i="12"/>
  <c r="L60" i="12"/>
  <c r="N60" i="12" s="1"/>
  <c r="J60" i="12"/>
  <c r="H60" i="12"/>
  <c r="L59" i="12"/>
  <c r="N59" i="12" s="1"/>
  <c r="J59" i="12"/>
  <c r="H59" i="12"/>
  <c r="L58" i="12"/>
  <c r="N58" i="12" s="1"/>
  <c r="J58" i="12"/>
  <c r="H58" i="12"/>
  <c r="L57" i="12"/>
  <c r="N57" i="12" s="1"/>
  <c r="J57" i="12"/>
  <c r="H57" i="12"/>
  <c r="L56" i="12"/>
  <c r="N56" i="12" s="1"/>
  <c r="J56" i="12"/>
  <c r="H56" i="12"/>
  <c r="L55" i="12"/>
  <c r="N55" i="12" s="1"/>
  <c r="J55" i="12"/>
  <c r="H55" i="12"/>
  <c r="L54" i="12"/>
  <c r="N54" i="12" s="1"/>
  <c r="J54" i="12"/>
  <c r="H54" i="12"/>
  <c r="L53" i="12"/>
  <c r="N53" i="12" s="1"/>
  <c r="J53" i="12"/>
  <c r="H53" i="12"/>
  <c r="L52" i="12"/>
  <c r="N52" i="12" s="1"/>
  <c r="J52" i="12"/>
  <c r="H52" i="12"/>
  <c r="L51" i="12"/>
  <c r="N51" i="12" s="1"/>
  <c r="J51" i="12"/>
  <c r="H51" i="12"/>
  <c r="L50" i="12"/>
  <c r="N50" i="12" s="1"/>
  <c r="J50" i="12"/>
  <c r="H50" i="12"/>
  <c r="L49" i="12"/>
  <c r="N49" i="12" s="1"/>
  <c r="N48" i="12"/>
  <c r="L48" i="12"/>
  <c r="J48" i="12"/>
  <c r="N47" i="12"/>
  <c r="L47" i="12"/>
  <c r="J47" i="12"/>
  <c r="H47" i="12"/>
  <c r="N46" i="12"/>
  <c r="L46" i="12"/>
  <c r="J46" i="12"/>
  <c r="H46" i="12"/>
  <c r="N45" i="12"/>
  <c r="L45" i="12"/>
  <c r="J45" i="12"/>
  <c r="H45" i="12"/>
  <c r="N44" i="12"/>
  <c r="L44" i="12"/>
  <c r="J44" i="12"/>
  <c r="H44" i="12"/>
  <c r="N43" i="12"/>
  <c r="L43" i="12"/>
  <c r="J43" i="12"/>
  <c r="H43" i="12"/>
  <c r="N42" i="12"/>
  <c r="L42" i="12"/>
  <c r="J42" i="12"/>
  <c r="H42" i="12"/>
  <c r="N41" i="12"/>
  <c r="L41" i="12"/>
  <c r="J41" i="12"/>
  <c r="H41" i="12"/>
  <c r="N40" i="12"/>
  <c r="L40" i="12"/>
  <c r="J40" i="12"/>
  <c r="H40" i="12"/>
  <c r="N39" i="12"/>
  <c r="L39" i="12"/>
  <c r="J39" i="12"/>
  <c r="H39" i="12"/>
  <c r="N38" i="12"/>
  <c r="L38" i="12"/>
  <c r="J38" i="12"/>
  <c r="H38" i="12"/>
  <c r="N37" i="12"/>
  <c r="L37" i="12"/>
  <c r="J37" i="12"/>
  <c r="H37" i="12"/>
  <c r="N36" i="12"/>
  <c r="L36" i="12"/>
  <c r="J36" i="12"/>
  <c r="H36" i="12"/>
  <c r="N35" i="12"/>
  <c r="L35" i="12"/>
  <c r="J35" i="12"/>
  <c r="H35" i="12"/>
  <c r="N34" i="12"/>
  <c r="L34" i="12"/>
  <c r="J34" i="12"/>
  <c r="H34" i="12"/>
  <c r="N33" i="12"/>
  <c r="L33" i="12"/>
  <c r="J33" i="12"/>
  <c r="H33" i="12"/>
  <c r="N32" i="12"/>
  <c r="L32" i="12"/>
  <c r="J32" i="12"/>
  <c r="H32" i="12"/>
  <c r="N31" i="12"/>
  <c r="L31" i="12"/>
  <c r="J31" i="12"/>
  <c r="H31" i="12"/>
  <c r="N30" i="12"/>
  <c r="L30" i="12"/>
  <c r="J30" i="12"/>
  <c r="H30" i="12"/>
  <c r="N29" i="12"/>
  <c r="L29" i="12"/>
  <c r="J29" i="12"/>
  <c r="H29" i="12"/>
  <c r="N28" i="12"/>
  <c r="L28" i="12"/>
  <c r="J28" i="12"/>
  <c r="H28" i="12"/>
  <c r="N27" i="12"/>
  <c r="L27" i="12"/>
  <c r="J26" i="12"/>
  <c r="H26" i="12"/>
  <c r="L26" i="12" s="1"/>
  <c r="N26" i="12" s="1"/>
  <c r="J25" i="12"/>
  <c r="H25" i="12"/>
  <c r="L25" i="12" s="1"/>
  <c r="N25" i="12" s="1"/>
  <c r="J24" i="12"/>
  <c r="H24" i="12"/>
  <c r="L24" i="12" s="1"/>
  <c r="N24" i="12" s="1"/>
  <c r="J23" i="12"/>
  <c r="H23" i="12"/>
  <c r="L23" i="12" s="1"/>
  <c r="N23" i="12" s="1"/>
  <c r="J22" i="12"/>
  <c r="H22" i="12"/>
  <c r="L22" i="12" s="1"/>
  <c r="N22" i="12" s="1"/>
  <c r="J21" i="12"/>
  <c r="H21" i="12"/>
  <c r="L21" i="12" s="1"/>
  <c r="N21" i="12" s="1"/>
  <c r="J20" i="12"/>
  <c r="H20" i="12"/>
  <c r="L20" i="12" s="1"/>
  <c r="N20" i="12" s="1"/>
  <c r="J19" i="12"/>
  <c r="H19" i="12"/>
  <c r="L19" i="12" s="1"/>
  <c r="N19" i="12" s="1"/>
  <c r="J18" i="12"/>
  <c r="H18" i="12"/>
  <c r="L18" i="12" s="1"/>
  <c r="N18" i="12" s="1"/>
  <c r="J17" i="12"/>
  <c r="H17" i="12"/>
  <c r="L17" i="12" s="1"/>
  <c r="N17" i="12" s="1"/>
  <c r="J16" i="12"/>
  <c r="H16" i="12"/>
  <c r="L16" i="12" s="1"/>
  <c r="N16" i="12" s="1"/>
  <c r="J15" i="12"/>
  <c r="H15" i="12"/>
  <c r="L15" i="12" s="1"/>
  <c r="N15" i="12" s="1"/>
  <c r="J14" i="12"/>
  <c r="J84" i="12" s="1"/>
  <c r="H14" i="12"/>
  <c r="L14" i="12" s="1"/>
  <c r="N14" i="12" s="1"/>
  <c r="H13" i="12"/>
  <c r="H84" i="12" s="1"/>
  <c r="L13" i="12" l="1"/>
  <c r="N13" i="12" l="1"/>
  <c r="N84" i="12" s="1"/>
  <c r="L84" i="12"/>
</calcChain>
</file>

<file path=xl/sharedStrings.xml><?xml version="1.0" encoding="utf-8"?>
<sst xmlns="http://schemas.openxmlformats.org/spreadsheetml/2006/main" count="463" uniqueCount="182">
  <si>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</si>
  <si>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</si>
  <si>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</si>
  <si>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</si>
  <si>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</si>
  <si>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</si>
  <si>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</si>
  <si>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</si>
  <si>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</si>
  <si>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</si>
  <si>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</si>
  <si>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</si>
  <si>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</si>
  <si>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</si>
  <si>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</si>
  <si>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</si>
  <si>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</si>
  <si>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</si>
  <si>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</si>
  <si>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</si>
  <si>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</si>
  <si>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</si>
  <si>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</si>
  <si>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</si>
  <si>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</si>
  <si>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</si>
  <si>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</si>
  <si>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</si>
  <si>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</si>
  <si>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</si>
  <si>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</si>
  <si>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</si>
  <si>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</si>
  <si>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</si>
  <si>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</si>
  <si>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</si>
  <si>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</si>
  <si>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</si>
  <si>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</si>
  <si>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</si>
  <si>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</si>
  <si>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</si>
  <si>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</si>
  <si>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</si>
  <si>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</si>
  <si>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</si>
  <si>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</si>
  <si>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</si>
  <si>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</si>
  <si>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</si>
  <si>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</si>
  <si>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</si>
  <si>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</si>
  <si>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</si>
  <si>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</si>
  <si>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</si>
  <si>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</si>
  <si>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</si>
  <si>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</si>
  <si>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</si>
  <si>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</si>
  <si>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</si>
  <si>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</si>
  <si>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</si>
  <si>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</si>
  <si>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</si>
  <si>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</si>
  <si>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</si>
  <si>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</si>
  <si>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</si>
  <si>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</si>
  <si>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</si>
  <si>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</si>
  <si>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</si>
  <si>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</si>
  <si>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</si>
  <si>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</si>
  <si>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</si>
  <si>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</si>
  <si>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</si>
  <si>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</si>
  <si>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</si>
  <si>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</si>
  <si>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</si>
  <si>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</si>
  <si>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</si>
  <si>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</si>
  <si>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</si>
  <si>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</si>
  <si>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</si>
  <si>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</si>
  <si>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</si>
  <si>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</si>
  <si>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</si>
  <si>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</si>
  <si>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</si>
  <si>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</si>
  <si>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</si>
  <si>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</si>
  <si>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</si>
  <si>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</si>
  <si>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</si>
  <si>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</si>
  <si>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</si>
  <si>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</si>
  <si>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</si>
  <si>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</si>
  <si>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</si>
  <si>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</si>
  <si>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</si>
  <si>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</si>
  <si>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</si>
  <si>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</si>
  <si>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</si>
  <si>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</si>
  <si>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</si>
  <si>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</si>
  <si>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</si>
  <si>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</si>
  <si>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</si>
  <si>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</si>
  <si>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</si>
  <si>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</si>
  <si>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</si>
  <si>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</si>
  <si>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</si>
  <si>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</si>
  <si>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</si>
  <si>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</si>
  <si>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</si>
  <si>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</si>
  <si>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</si>
  <si>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</si>
  <si>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</si>
  <si>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</si>
  <si>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</si>
  <si>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</si>
  <si>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</si>
  <si>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</si>
  <si>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</si>
  <si>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</si>
  <si>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</si>
  <si>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</si>
  <si>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</si>
  <si>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</si>
  <si>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</si>
  <si>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</si>
  <si>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</si>
  <si>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</si>
  <si>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</si>
  <si>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</si>
  <si>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</si>
  <si>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</si>
  <si>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</si>
  <si>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</si>
  <si>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</si>
  <si>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</si>
  <si>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</si>
  <si>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</si>
  <si>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</si>
  <si>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</si>
  <si>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</si>
  <si>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</si>
  <si>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</si>
  <si>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</si>
  <si>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</si>
  <si>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</si>
  <si>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</si>
  <si>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</si>
  <si>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</si>
  <si>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</si>
  <si>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</si>
  <si>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</si>
  <si>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r>
      <t>Correspondiente al Mes de</t>
    </r>
    <r>
      <rPr>
        <b/>
        <sz val="18"/>
        <rFont val="Arial"/>
        <family val="2"/>
      </rPr>
      <t xml:space="preserve"> octubre </t>
    </r>
    <r>
      <rPr>
        <sz val="18"/>
        <rFont val="Arial"/>
        <family val="2"/>
      </rPr>
      <t>del Año: 2022</t>
    </r>
  </si>
  <si>
    <t>Alonso R afael Mendez y Mendez</t>
  </si>
  <si>
    <t xml:space="preserve">Santa Reyes Florentino </t>
  </si>
  <si>
    <t>conserje</t>
  </si>
  <si>
    <t>Blanca Magdalena Cuello Ramirez</t>
  </si>
  <si>
    <t>Asesora de Compras y contrataciones</t>
  </si>
  <si>
    <t xml:space="preserve">Josue Manuel Reinoso Hernandez </t>
  </si>
  <si>
    <t>Tecnico Acceso a la Información</t>
  </si>
  <si>
    <t xml:space="preserve">Coord. Educación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</si>
</sst>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5" fontId="7" fillId="3" borderId="1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27214</xdr:rowOff>
    </xdr:from>
    <xdr:to>
      <xdr:col>4</xdr:col>
      <xdr:colOff>2751817</xdr:colOff>
      <xdr:row>9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0846" y="255814"/>
          <a:ext cx="286339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4</xdr:col>
      <xdr:colOff>2014754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view="pageBreakPreview" zoomScale="66" zoomScaleNormal="60" zoomScaleSheetLayoutView="66" workbookViewId="0">
      <pane ySplit="12" topLeftCell="A63" activePane="bottomLeft" state="frozen"/>
      <selection pane="bottomLeft" activeCell="E72" sqref="E72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0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8"/>
      <c r="M1" s="28"/>
      <c r="N1" s="37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8"/>
      <c r="M2" s="2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8"/>
      <c r="M3" s="28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28"/>
      <c r="M4" s="28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8"/>
      <c r="M5" s="28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8"/>
      <c r="M6" s="28"/>
      <c r="N6" s="2"/>
    </row>
    <row r="7" spans="1:14" ht="19.5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18.75" x14ac:dyDescent="0.25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29"/>
      <c r="M9" s="29"/>
      <c r="N9" s="5"/>
    </row>
    <row r="10" spans="1:14" ht="23.25" x14ac:dyDescent="0.25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23.25" x14ac:dyDescent="0.25">
      <c r="A11" s="58" t="s">
        <v>173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36.75" thickBot="1" x14ac:dyDescent="0.3">
      <c r="A12" s="25" t="s">
        <v>126</v>
      </c>
      <c r="B12" s="15" t="s">
        <v>3</v>
      </c>
      <c r="C12" s="15" t="s">
        <v>6</v>
      </c>
      <c r="D12" s="15" t="s">
        <v>7</v>
      </c>
      <c r="E12" s="15" t="s">
        <v>8</v>
      </c>
      <c r="F12" s="16" t="s">
        <v>9</v>
      </c>
      <c r="G12" s="16" t="s">
        <v>4</v>
      </c>
      <c r="H12" s="20" t="s">
        <v>127</v>
      </c>
      <c r="I12" s="20" t="s">
        <v>128</v>
      </c>
      <c r="J12" s="20" t="s">
        <v>129</v>
      </c>
      <c r="K12" s="20" t="s">
        <v>130</v>
      </c>
      <c r="L12" s="59" t="s">
        <v>131</v>
      </c>
      <c r="M12" s="59"/>
      <c r="N12" s="20" t="s">
        <v>5</v>
      </c>
    </row>
    <row r="13" spans="1:14" ht="38.1" customHeight="1" thickBot="1" x14ac:dyDescent="0.3">
      <c r="A13" s="17">
        <v>1</v>
      </c>
      <c r="B13" s="9" t="s">
        <v>100</v>
      </c>
      <c r="C13" s="6" t="s">
        <v>62</v>
      </c>
      <c r="D13" s="6" t="s">
        <v>101</v>
      </c>
      <c r="E13" s="6" t="s">
        <v>102</v>
      </c>
      <c r="F13" s="7" t="s">
        <v>14</v>
      </c>
      <c r="G13" s="7">
        <v>240000</v>
      </c>
      <c r="H13" s="50">
        <f t="shared" ref="H13:H70" si="0">G13*0.0287</f>
        <v>6888</v>
      </c>
      <c r="I13" s="50">
        <v>45624.92</v>
      </c>
      <c r="J13" s="50">
        <v>4943.8</v>
      </c>
      <c r="K13" s="50">
        <v>4546.3</v>
      </c>
      <c r="L13" s="54">
        <f t="shared" ref="L13:L70" si="1">H13+I13+J13+K13</f>
        <v>62003.020000000004</v>
      </c>
      <c r="M13" s="54"/>
      <c r="N13" s="18">
        <f t="shared" ref="N13:N70" si="2">G13-L13</f>
        <v>177996.97999999998</v>
      </c>
    </row>
    <row r="14" spans="1:14" ht="38.1" customHeight="1" thickBot="1" x14ac:dyDescent="0.3">
      <c r="A14" s="17">
        <v>2</v>
      </c>
      <c r="B14" s="9" t="s">
        <v>92</v>
      </c>
      <c r="C14" s="6" t="s">
        <v>62</v>
      </c>
      <c r="D14" s="6" t="s">
        <v>93</v>
      </c>
      <c r="E14" s="6" t="s">
        <v>13</v>
      </c>
      <c r="F14" s="13" t="s">
        <v>14</v>
      </c>
      <c r="G14" s="7">
        <v>80000</v>
      </c>
      <c r="H14" s="50">
        <f t="shared" si="0"/>
        <v>2296</v>
      </c>
      <c r="I14" s="50">
        <v>7022.76</v>
      </c>
      <c r="J14" s="50">
        <f t="shared" ref="J14:J70" si="3">G14*3.04%</f>
        <v>2432</v>
      </c>
      <c r="K14" s="50">
        <v>26751.31</v>
      </c>
      <c r="L14" s="54">
        <f>H14+I14+J14+K14</f>
        <v>38502.07</v>
      </c>
      <c r="M14" s="54"/>
      <c r="N14" s="18">
        <f t="shared" si="2"/>
        <v>41497.93</v>
      </c>
    </row>
    <row r="15" spans="1:14" ht="38.1" customHeight="1" thickBot="1" x14ac:dyDescent="0.3">
      <c r="A15" s="17">
        <v>3</v>
      </c>
      <c r="B15" s="9" t="s">
        <v>107</v>
      </c>
      <c r="C15" s="6" t="s">
        <v>62</v>
      </c>
      <c r="D15" s="6" t="s">
        <v>108</v>
      </c>
      <c r="E15" s="6" t="s">
        <v>109</v>
      </c>
      <c r="F15" s="7" t="s">
        <v>25</v>
      </c>
      <c r="G15" s="7">
        <v>70000</v>
      </c>
      <c r="H15" s="50">
        <f t="shared" si="0"/>
        <v>2009</v>
      </c>
      <c r="I15" s="50">
        <v>5368.48</v>
      </c>
      <c r="J15" s="50">
        <f t="shared" si="3"/>
        <v>2128</v>
      </c>
      <c r="K15" s="50">
        <v>10157</v>
      </c>
      <c r="L15" s="54">
        <f t="shared" si="1"/>
        <v>19662.48</v>
      </c>
      <c r="M15" s="54"/>
      <c r="N15" s="18">
        <f t="shared" si="2"/>
        <v>50337.520000000004</v>
      </c>
    </row>
    <row r="16" spans="1:14" ht="38.1" customHeight="1" thickBot="1" x14ac:dyDescent="0.3">
      <c r="A16" s="17">
        <v>4</v>
      </c>
      <c r="B16" s="9" t="s">
        <v>105</v>
      </c>
      <c r="C16" s="6" t="s">
        <v>62</v>
      </c>
      <c r="D16" s="6" t="s">
        <v>148</v>
      </c>
      <c r="E16" s="6" t="s">
        <v>109</v>
      </c>
      <c r="F16" s="7" t="s">
        <v>14</v>
      </c>
      <c r="G16" s="7">
        <v>40000</v>
      </c>
      <c r="H16" s="50">
        <f t="shared" si="0"/>
        <v>1148</v>
      </c>
      <c r="I16" s="50">
        <v>442.65</v>
      </c>
      <c r="J16" s="50">
        <f t="shared" si="3"/>
        <v>1216</v>
      </c>
      <c r="K16" s="50">
        <v>15485</v>
      </c>
      <c r="L16" s="54">
        <f t="shared" si="1"/>
        <v>18291.650000000001</v>
      </c>
      <c r="M16" s="54"/>
      <c r="N16" s="18">
        <f t="shared" si="2"/>
        <v>21708.35</v>
      </c>
    </row>
    <row r="17" spans="1:14" ht="38.1" customHeight="1" thickBot="1" x14ac:dyDescent="0.3">
      <c r="A17" s="17">
        <v>5</v>
      </c>
      <c r="B17" s="12" t="s">
        <v>98</v>
      </c>
      <c r="C17" s="6" t="s">
        <v>139</v>
      </c>
      <c r="D17" s="11" t="s">
        <v>99</v>
      </c>
      <c r="E17" s="10" t="s">
        <v>13</v>
      </c>
      <c r="F17" s="13" t="s">
        <v>14</v>
      </c>
      <c r="G17" s="7">
        <v>70000</v>
      </c>
      <c r="H17" s="50">
        <f t="shared" si="0"/>
        <v>2009</v>
      </c>
      <c r="I17" s="50">
        <v>5368.48</v>
      </c>
      <c r="J17" s="50">
        <f t="shared" si="3"/>
        <v>2128</v>
      </c>
      <c r="K17" s="50">
        <v>951.5</v>
      </c>
      <c r="L17" s="54">
        <f t="shared" si="1"/>
        <v>10456.98</v>
      </c>
      <c r="M17" s="54"/>
      <c r="N17" s="18">
        <f t="shared" si="2"/>
        <v>59543.020000000004</v>
      </c>
    </row>
    <row r="18" spans="1:14" ht="38.1" customHeight="1" thickBot="1" x14ac:dyDescent="0.3">
      <c r="A18" s="17">
        <v>6</v>
      </c>
      <c r="B18" s="12" t="s">
        <v>63</v>
      </c>
      <c r="C18" s="6" t="s">
        <v>64</v>
      </c>
      <c r="D18" s="10" t="s">
        <v>65</v>
      </c>
      <c r="E18" s="10" t="s">
        <v>13</v>
      </c>
      <c r="F18" s="7" t="s">
        <v>14</v>
      </c>
      <c r="G18" s="7">
        <v>70000</v>
      </c>
      <c r="H18" s="50">
        <f t="shared" si="0"/>
        <v>2009</v>
      </c>
      <c r="I18" s="50">
        <v>5368.48</v>
      </c>
      <c r="J18" s="50">
        <f t="shared" si="3"/>
        <v>2128</v>
      </c>
      <c r="K18" s="50">
        <v>21734.5</v>
      </c>
      <c r="L18" s="54">
        <f t="shared" si="1"/>
        <v>31239.98</v>
      </c>
      <c r="M18" s="54"/>
      <c r="N18" s="18">
        <f t="shared" si="2"/>
        <v>38760.020000000004</v>
      </c>
    </row>
    <row r="19" spans="1:14" ht="38.1" customHeight="1" thickBot="1" x14ac:dyDescent="0.3">
      <c r="A19" s="17">
        <v>7</v>
      </c>
      <c r="B19" s="9" t="s">
        <v>174</v>
      </c>
      <c r="C19" s="6" t="s">
        <v>67</v>
      </c>
      <c r="D19" s="6" t="s">
        <v>71</v>
      </c>
      <c r="E19" s="6" t="s">
        <v>33</v>
      </c>
      <c r="F19" s="7" t="s">
        <v>25</v>
      </c>
      <c r="G19" s="7">
        <v>19800</v>
      </c>
      <c r="H19" s="50">
        <f t="shared" si="0"/>
        <v>568.26</v>
      </c>
      <c r="I19" s="50">
        <v>0</v>
      </c>
      <c r="J19" s="50">
        <f t="shared" si="3"/>
        <v>601.91999999999996</v>
      </c>
      <c r="K19" s="50">
        <v>225</v>
      </c>
      <c r="L19" s="54">
        <f t="shared" si="1"/>
        <v>1395.1799999999998</v>
      </c>
      <c r="M19" s="54"/>
      <c r="N19" s="18">
        <f t="shared" si="2"/>
        <v>18404.82</v>
      </c>
    </row>
    <row r="20" spans="1:14" ht="38.1" customHeight="1" thickBot="1" x14ac:dyDescent="0.3">
      <c r="A20" s="17">
        <v>8</v>
      </c>
      <c r="B20" s="9" t="s">
        <v>110</v>
      </c>
      <c r="C20" s="6" t="s">
        <v>134</v>
      </c>
      <c r="D20" s="6" t="s">
        <v>111</v>
      </c>
      <c r="E20" s="6" t="s">
        <v>109</v>
      </c>
      <c r="F20" s="13" t="s">
        <v>14</v>
      </c>
      <c r="G20" s="7">
        <v>80000</v>
      </c>
      <c r="H20" s="50">
        <f t="shared" si="0"/>
        <v>2296</v>
      </c>
      <c r="I20" s="50">
        <v>6645.3</v>
      </c>
      <c r="J20" s="50">
        <f t="shared" si="3"/>
        <v>2432</v>
      </c>
      <c r="K20" s="50">
        <v>9349.9</v>
      </c>
      <c r="L20" s="54">
        <f t="shared" si="1"/>
        <v>20723.199999999997</v>
      </c>
      <c r="M20" s="54"/>
      <c r="N20" s="18">
        <f t="shared" si="2"/>
        <v>59276.800000000003</v>
      </c>
    </row>
    <row r="21" spans="1:14" ht="38.1" customHeight="1" thickBot="1" x14ac:dyDescent="0.3">
      <c r="A21" s="17">
        <v>9</v>
      </c>
      <c r="B21" s="12" t="s">
        <v>94</v>
      </c>
      <c r="C21" s="6" t="s">
        <v>134</v>
      </c>
      <c r="D21" s="11" t="s">
        <v>60</v>
      </c>
      <c r="E21" s="10" t="s">
        <v>13</v>
      </c>
      <c r="F21" s="13" t="s">
        <v>25</v>
      </c>
      <c r="G21" s="7">
        <v>28875</v>
      </c>
      <c r="H21" s="50">
        <f t="shared" si="0"/>
        <v>828.71249999999998</v>
      </c>
      <c r="I21" s="50">
        <v>0</v>
      </c>
      <c r="J21" s="50">
        <f t="shared" si="3"/>
        <v>877.8</v>
      </c>
      <c r="K21" s="50">
        <v>9352.5</v>
      </c>
      <c r="L21" s="54">
        <f t="shared" si="1"/>
        <v>11059.012500000001</v>
      </c>
      <c r="M21" s="54"/>
      <c r="N21" s="18">
        <f t="shared" si="2"/>
        <v>17815.987499999999</v>
      </c>
    </row>
    <row r="22" spans="1:14" ht="38.1" customHeight="1" thickBot="1" x14ac:dyDescent="0.3">
      <c r="A22" s="17">
        <v>10</v>
      </c>
      <c r="B22" s="12" t="s">
        <v>90</v>
      </c>
      <c r="C22" s="10" t="s">
        <v>137</v>
      </c>
      <c r="D22" s="10" t="s">
        <v>91</v>
      </c>
      <c r="E22" s="10" t="s">
        <v>13</v>
      </c>
      <c r="F22" s="7" t="s">
        <v>14</v>
      </c>
      <c r="G22" s="7">
        <v>45000</v>
      </c>
      <c r="H22" s="50">
        <f t="shared" si="0"/>
        <v>1291.5</v>
      </c>
      <c r="I22" s="50">
        <v>921.46</v>
      </c>
      <c r="J22" s="50">
        <f t="shared" si="3"/>
        <v>1368</v>
      </c>
      <c r="K22" s="50">
        <v>4837.45</v>
      </c>
      <c r="L22" s="54">
        <f t="shared" si="1"/>
        <v>8418.41</v>
      </c>
      <c r="M22" s="54"/>
      <c r="N22" s="18">
        <f t="shared" si="2"/>
        <v>36581.589999999997</v>
      </c>
    </row>
    <row r="23" spans="1:14" ht="38.1" customHeight="1" thickBot="1" x14ac:dyDescent="0.3">
      <c r="A23" s="17">
        <v>11</v>
      </c>
      <c r="B23" s="9" t="s">
        <v>78</v>
      </c>
      <c r="C23" s="6" t="s">
        <v>54</v>
      </c>
      <c r="D23" s="11" t="s">
        <v>79</v>
      </c>
      <c r="E23" s="11" t="s">
        <v>13</v>
      </c>
      <c r="F23" s="14" t="s">
        <v>25</v>
      </c>
      <c r="G23" s="7">
        <v>100000</v>
      </c>
      <c r="H23" s="50">
        <f t="shared" si="0"/>
        <v>2870</v>
      </c>
      <c r="I23" s="50">
        <v>11349.14</v>
      </c>
      <c r="J23" s="50">
        <f t="shared" si="3"/>
        <v>3040</v>
      </c>
      <c r="K23" s="50">
        <v>3976.4</v>
      </c>
      <c r="L23" s="54">
        <f>H23+I23+J23+K23</f>
        <v>21235.54</v>
      </c>
      <c r="M23" s="54"/>
      <c r="N23" s="18">
        <f t="shared" si="2"/>
        <v>78764.459999999992</v>
      </c>
    </row>
    <row r="24" spans="1:14" ht="38.1" customHeight="1" thickBot="1" x14ac:dyDescent="0.3">
      <c r="A24" s="17">
        <v>12</v>
      </c>
      <c r="B24" s="9" t="s">
        <v>103</v>
      </c>
      <c r="C24" s="6" t="s">
        <v>54</v>
      </c>
      <c r="D24" s="6" t="s">
        <v>104</v>
      </c>
      <c r="E24" s="6" t="s">
        <v>33</v>
      </c>
      <c r="F24" s="7" t="s">
        <v>25</v>
      </c>
      <c r="G24" s="7">
        <v>38000</v>
      </c>
      <c r="H24" s="50">
        <f t="shared" si="0"/>
        <v>1090.5999999999999</v>
      </c>
      <c r="I24" s="50">
        <v>160.38</v>
      </c>
      <c r="J24" s="50">
        <f t="shared" si="3"/>
        <v>1155.2</v>
      </c>
      <c r="K24" s="50">
        <v>11593</v>
      </c>
      <c r="L24" s="54">
        <f t="shared" si="1"/>
        <v>13999.18</v>
      </c>
      <c r="M24" s="54"/>
      <c r="N24" s="18">
        <f t="shared" si="2"/>
        <v>24000.82</v>
      </c>
    </row>
    <row r="25" spans="1:14" ht="38.1" customHeight="1" thickBot="1" x14ac:dyDescent="0.3">
      <c r="A25" s="17">
        <v>13</v>
      </c>
      <c r="B25" s="9" t="s">
        <v>88</v>
      </c>
      <c r="C25" s="6" t="s">
        <v>54</v>
      </c>
      <c r="D25" s="6" t="s">
        <v>89</v>
      </c>
      <c r="E25" s="6" t="s">
        <v>33</v>
      </c>
      <c r="F25" s="7" t="s">
        <v>14</v>
      </c>
      <c r="G25" s="7">
        <v>28875</v>
      </c>
      <c r="H25" s="50">
        <f t="shared" si="0"/>
        <v>828.71249999999998</v>
      </c>
      <c r="I25" s="50">
        <v>0</v>
      </c>
      <c r="J25" s="50">
        <f t="shared" si="3"/>
        <v>877.8</v>
      </c>
      <c r="K25" s="50">
        <v>7173</v>
      </c>
      <c r="L25" s="54">
        <f t="shared" si="1"/>
        <v>8879.5125000000007</v>
      </c>
      <c r="M25" s="54"/>
      <c r="N25" s="18">
        <f t="shared" si="2"/>
        <v>19995.487499999999</v>
      </c>
    </row>
    <row r="26" spans="1:14" ht="38.1" customHeight="1" thickBot="1" x14ac:dyDescent="0.3">
      <c r="A26" s="17">
        <v>14</v>
      </c>
      <c r="B26" s="9" t="s">
        <v>114</v>
      </c>
      <c r="C26" s="6" t="s">
        <v>54</v>
      </c>
      <c r="D26" s="10" t="s">
        <v>60</v>
      </c>
      <c r="E26" s="6" t="s">
        <v>33</v>
      </c>
      <c r="F26" s="13" t="s">
        <v>14</v>
      </c>
      <c r="G26" s="7">
        <v>33875</v>
      </c>
      <c r="H26" s="50">
        <f t="shared" si="0"/>
        <v>972.21249999999998</v>
      </c>
      <c r="I26" s="50">
        <v>0</v>
      </c>
      <c r="J26" s="50">
        <f t="shared" si="3"/>
        <v>1029.8</v>
      </c>
      <c r="K26" s="50">
        <v>325</v>
      </c>
      <c r="L26" s="54">
        <f t="shared" si="1"/>
        <v>2327.0124999999998</v>
      </c>
      <c r="M26" s="54"/>
      <c r="N26" s="18">
        <f t="shared" si="2"/>
        <v>31547.987499999999</v>
      </c>
    </row>
    <row r="27" spans="1:14" ht="38.1" customHeight="1" thickBot="1" x14ac:dyDescent="0.3">
      <c r="A27" s="17">
        <v>15</v>
      </c>
      <c r="B27" s="9" t="s">
        <v>145</v>
      </c>
      <c r="C27" s="6" t="s">
        <v>54</v>
      </c>
      <c r="D27" s="11" t="s">
        <v>146</v>
      </c>
      <c r="E27" s="6" t="s">
        <v>33</v>
      </c>
      <c r="F27" s="13" t="s">
        <v>25</v>
      </c>
      <c r="G27" s="7">
        <v>24150</v>
      </c>
      <c r="H27" s="50">
        <v>693.11</v>
      </c>
      <c r="I27" s="50">
        <v>0</v>
      </c>
      <c r="J27" s="50">
        <v>734.16</v>
      </c>
      <c r="K27" s="50">
        <v>5747</v>
      </c>
      <c r="L27" s="54">
        <f t="shared" si="1"/>
        <v>7174.27</v>
      </c>
      <c r="M27" s="54"/>
      <c r="N27" s="18">
        <f t="shared" si="2"/>
        <v>16975.73</v>
      </c>
    </row>
    <row r="28" spans="1:14" ht="38.1" customHeight="1" thickBot="1" x14ac:dyDescent="0.3">
      <c r="A28" s="17">
        <v>16</v>
      </c>
      <c r="B28" s="12" t="s">
        <v>95</v>
      </c>
      <c r="C28" s="6" t="s">
        <v>96</v>
      </c>
      <c r="D28" s="11" t="s">
        <v>97</v>
      </c>
      <c r="E28" s="10" t="s">
        <v>13</v>
      </c>
      <c r="F28" s="13" t="s">
        <v>25</v>
      </c>
      <c r="G28" s="7">
        <v>80000</v>
      </c>
      <c r="H28" s="50">
        <f t="shared" si="0"/>
        <v>2296</v>
      </c>
      <c r="I28" s="50">
        <v>7400.87</v>
      </c>
      <c r="J28" s="50">
        <f t="shared" si="3"/>
        <v>2432</v>
      </c>
      <c r="K28" s="50">
        <v>225</v>
      </c>
      <c r="L28" s="54">
        <f t="shared" si="1"/>
        <v>12353.869999999999</v>
      </c>
      <c r="M28" s="54"/>
      <c r="N28" s="18">
        <f t="shared" si="2"/>
        <v>67646.13</v>
      </c>
    </row>
    <row r="29" spans="1:14" ht="38.1" customHeight="1" thickBot="1" x14ac:dyDescent="0.3">
      <c r="A29" s="17">
        <v>17</v>
      </c>
      <c r="B29" s="9" t="s">
        <v>55</v>
      </c>
      <c r="C29" s="6" t="s">
        <v>138</v>
      </c>
      <c r="D29" s="6" t="s">
        <v>56</v>
      </c>
      <c r="E29" s="6" t="s">
        <v>13</v>
      </c>
      <c r="F29" s="7" t="s">
        <v>14</v>
      </c>
      <c r="G29" s="7">
        <v>70000</v>
      </c>
      <c r="H29" s="50">
        <f t="shared" si="0"/>
        <v>2009</v>
      </c>
      <c r="I29" s="50">
        <v>4763.5</v>
      </c>
      <c r="J29" s="50">
        <f t="shared" si="3"/>
        <v>2128</v>
      </c>
      <c r="K29" s="50">
        <v>4221.3999999999996</v>
      </c>
      <c r="L29" s="54">
        <f t="shared" si="1"/>
        <v>13121.9</v>
      </c>
      <c r="M29" s="54"/>
      <c r="N29" s="18">
        <f t="shared" si="2"/>
        <v>56878.1</v>
      </c>
    </row>
    <row r="30" spans="1:14" ht="38.1" customHeight="1" thickBot="1" x14ac:dyDescent="0.3">
      <c r="A30" s="17">
        <v>18</v>
      </c>
      <c r="B30" s="9" t="s">
        <v>57</v>
      </c>
      <c r="C30" s="6" t="s">
        <v>138</v>
      </c>
      <c r="D30" s="6" t="s">
        <v>58</v>
      </c>
      <c r="E30" s="10" t="s">
        <v>33</v>
      </c>
      <c r="F30" s="7" t="s">
        <v>14</v>
      </c>
      <c r="G30" s="7">
        <v>31500</v>
      </c>
      <c r="H30" s="50">
        <f t="shared" si="0"/>
        <v>904.05</v>
      </c>
      <c r="I30" s="50">
        <v>0</v>
      </c>
      <c r="J30" s="50">
        <f t="shared" si="3"/>
        <v>957.6</v>
      </c>
      <c r="K30" s="50">
        <v>8460</v>
      </c>
      <c r="L30" s="54">
        <f t="shared" si="1"/>
        <v>10321.65</v>
      </c>
      <c r="M30" s="54"/>
      <c r="N30" s="18">
        <f t="shared" si="2"/>
        <v>21178.35</v>
      </c>
    </row>
    <row r="31" spans="1:14" ht="38.1" customHeight="1" thickBot="1" x14ac:dyDescent="0.3">
      <c r="A31" s="17">
        <v>19</v>
      </c>
      <c r="B31" s="9" t="s">
        <v>115</v>
      </c>
      <c r="C31" s="6" t="s">
        <v>138</v>
      </c>
      <c r="D31" s="11" t="s">
        <v>58</v>
      </c>
      <c r="E31" s="6" t="s">
        <v>33</v>
      </c>
      <c r="F31" s="13" t="s">
        <v>14</v>
      </c>
      <c r="G31" s="7">
        <v>28875</v>
      </c>
      <c r="H31" s="50">
        <f t="shared" si="0"/>
        <v>828.71249999999998</v>
      </c>
      <c r="I31" s="50">
        <v>0</v>
      </c>
      <c r="J31" s="50">
        <f t="shared" si="3"/>
        <v>877.8</v>
      </c>
      <c r="K31" s="50">
        <v>225</v>
      </c>
      <c r="L31" s="54">
        <f t="shared" si="1"/>
        <v>1931.5124999999998</v>
      </c>
      <c r="M31" s="54"/>
      <c r="N31" s="18">
        <f t="shared" si="2"/>
        <v>26943.487499999999</v>
      </c>
    </row>
    <row r="32" spans="1:14" ht="38.1" customHeight="1" thickBot="1" x14ac:dyDescent="0.3">
      <c r="A32" s="17">
        <v>20</v>
      </c>
      <c r="B32" s="9" t="s">
        <v>83</v>
      </c>
      <c r="C32" s="6" t="s">
        <v>138</v>
      </c>
      <c r="D32" s="6" t="s">
        <v>84</v>
      </c>
      <c r="E32" s="6" t="s">
        <v>33</v>
      </c>
      <c r="F32" s="7" t="s">
        <v>25</v>
      </c>
      <c r="G32" s="7">
        <v>19800</v>
      </c>
      <c r="H32" s="50">
        <f t="shared" si="0"/>
        <v>568.26</v>
      </c>
      <c r="I32" s="50">
        <v>0</v>
      </c>
      <c r="J32" s="50">
        <f t="shared" si="3"/>
        <v>601.91999999999996</v>
      </c>
      <c r="K32" s="50">
        <v>5062</v>
      </c>
      <c r="L32" s="54">
        <f t="shared" si="1"/>
        <v>6232.18</v>
      </c>
      <c r="M32" s="54"/>
      <c r="N32" s="18">
        <f t="shared" si="2"/>
        <v>13567.82</v>
      </c>
    </row>
    <row r="33" spans="1:14" ht="38.1" customHeight="1" thickBot="1" x14ac:dyDescent="0.3">
      <c r="A33" s="17">
        <v>21</v>
      </c>
      <c r="B33" s="9" t="s">
        <v>66</v>
      </c>
      <c r="C33" s="6" t="s">
        <v>67</v>
      </c>
      <c r="D33" s="6" t="s">
        <v>68</v>
      </c>
      <c r="E33" s="6" t="s">
        <v>33</v>
      </c>
      <c r="F33" s="7" t="s">
        <v>14</v>
      </c>
      <c r="G33" s="7">
        <v>18700</v>
      </c>
      <c r="H33" s="50">
        <f t="shared" si="0"/>
        <v>536.68999999999994</v>
      </c>
      <c r="I33" s="50">
        <v>0</v>
      </c>
      <c r="J33" s="50">
        <f t="shared" si="3"/>
        <v>568.48</v>
      </c>
      <c r="K33" s="50">
        <v>1837.45</v>
      </c>
      <c r="L33" s="54">
        <f t="shared" si="1"/>
        <v>2942.62</v>
      </c>
      <c r="M33" s="54"/>
      <c r="N33" s="18">
        <f t="shared" si="2"/>
        <v>15757.380000000001</v>
      </c>
    </row>
    <row r="34" spans="1:14" ht="38.1" customHeight="1" thickBot="1" x14ac:dyDescent="0.3">
      <c r="A34" s="17">
        <v>22</v>
      </c>
      <c r="B34" s="9" t="s">
        <v>69</v>
      </c>
      <c r="C34" s="6" t="s">
        <v>67</v>
      </c>
      <c r="D34" s="6" t="s">
        <v>68</v>
      </c>
      <c r="E34" s="6" t="s">
        <v>33</v>
      </c>
      <c r="F34" s="13" t="s">
        <v>25</v>
      </c>
      <c r="G34" s="7">
        <v>18700</v>
      </c>
      <c r="H34" s="50">
        <f t="shared" si="0"/>
        <v>536.68999999999994</v>
      </c>
      <c r="I34" s="50">
        <v>0</v>
      </c>
      <c r="J34" s="50">
        <f t="shared" si="3"/>
        <v>568.48</v>
      </c>
      <c r="K34" s="50">
        <v>3638</v>
      </c>
      <c r="L34" s="54">
        <f t="shared" si="1"/>
        <v>4743.17</v>
      </c>
      <c r="M34" s="54"/>
      <c r="N34" s="18">
        <f t="shared" si="2"/>
        <v>13956.83</v>
      </c>
    </row>
    <row r="35" spans="1:14" ht="38.1" customHeight="1" thickBot="1" x14ac:dyDescent="0.3">
      <c r="A35" s="17">
        <v>23</v>
      </c>
      <c r="B35" s="9" t="s">
        <v>70</v>
      </c>
      <c r="C35" s="6" t="s">
        <v>67</v>
      </c>
      <c r="D35" s="6" t="s">
        <v>71</v>
      </c>
      <c r="E35" s="6" t="s">
        <v>33</v>
      </c>
      <c r="F35" s="13" t="s">
        <v>25</v>
      </c>
      <c r="G35" s="7">
        <v>19800</v>
      </c>
      <c r="H35" s="50">
        <f t="shared" si="0"/>
        <v>568.26</v>
      </c>
      <c r="I35" s="50">
        <v>0</v>
      </c>
      <c r="J35" s="50">
        <f t="shared" si="3"/>
        <v>601.91999999999996</v>
      </c>
      <c r="K35" s="50">
        <v>10209.780000000001</v>
      </c>
      <c r="L35" s="54">
        <f t="shared" si="1"/>
        <v>11379.960000000001</v>
      </c>
      <c r="M35" s="54"/>
      <c r="N35" s="18">
        <f t="shared" si="2"/>
        <v>8420.0399999999991</v>
      </c>
    </row>
    <row r="36" spans="1:14" ht="38.1" customHeight="1" thickBot="1" x14ac:dyDescent="0.3">
      <c r="A36" s="17">
        <v>24</v>
      </c>
      <c r="B36" s="9" t="s">
        <v>72</v>
      </c>
      <c r="C36" s="6" t="s">
        <v>67</v>
      </c>
      <c r="D36" s="6" t="s">
        <v>68</v>
      </c>
      <c r="E36" s="6" t="s">
        <v>33</v>
      </c>
      <c r="F36" s="13" t="s">
        <v>14</v>
      </c>
      <c r="G36" s="7">
        <v>18700</v>
      </c>
      <c r="H36" s="50">
        <f t="shared" si="0"/>
        <v>536.68999999999994</v>
      </c>
      <c r="I36" s="50">
        <v>0</v>
      </c>
      <c r="J36" s="50">
        <f t="shared" si="3"/>
        <v>568.48</v>
      </c>
      <c r="K36" s="50">
        <v>3466</v>
      </c>
      <c r="L36" s="54">
        <f t="shared" si="1"/>
        <v>4571.17</v>
      </c>
      <c r="M36" s="54"/>
      <c r="N36" s="18">
        <f t="shared" si="2"/>
        <v>14128.83</v>
      </c>
    </row>
    <row r="37" spans="1:14" ht="38.1" customHeight="1" thickBot="1" x14ac:dyDescent="0.3">
      <c r="A37" s="17">
        <v>25</v>
      </c>
      <c r="B37" s="9" t="s">
        <v>73</v>
      </c>
      <c r="C37" s="6" t="s">
        <v>67</v>
      </c>
      <c r="D37" s="6" t="s">
        <v>74</v>
      </c>
      <c r="E37" s="6" t="s">
        <v>33</v>
      </c>
      <c r="F37" s="13" t="s">
        <v>25</v>
      </c>
      <c r="G37" s="7">
        <v>22000</v>
      </c>
      <c r="H37" s="50">
        <f t="shared" si="0"/>
        <v>631.4</v>
      </c>
      <c r="I37" s="50">
        <v>0</v>
      </c>
      <c r="J37" s="50">
        <f t="shared" si="3"/>
        <v>668.8</v>
      </c>
      <c r="K37" s="50">
        <v>7725.45</v>
      </c>
      <c r="L37" s="54">
        <f t="shared" si="1"/>
        <v>9025.65</v>
      </c>
      <c r="M37" s="54"/>
      <c r="N37" s="18">
        <f t="shared" si="2"/>
        <v>12974.35</v>
      </c>
    </row>
    <row r="38" spans="1:14" ht="38.1" customHeight="1" thickBot="1" x14ac:dyDescent="0.3">
      <c r="A38" s="17">
        <v>26</v>
      </c>
      <c r="B38" s="9" t="s">
        <v>75</v>
      </c>
      <c r="C38" s="6" t="s">
        <v>67</v>
      </c>
      <c r="D38" s="6" t="s">
        <v>68</v>
      </c>
      <c r="E38" s="6" t="s">
        <v>33</v>
      </c>
      <c r="F38" s="13" t="s">
        <v>14</v>
      </c>
      <c r="G38" s="7">
        <v>18700</v>
      </c>
      <c r="H38" s="50">
        <f t="shared" si="0"/>
        <v>536.68999999999994</v>
      </c>
      <c r="I38" s="50">
        <v>0</v>
      </c>
      <c r="J38" s="50">
        <f t="shared" si="3"/>
        <v>568.48</v>
      </c>
      <c r="K38" s="50">
        <v>12172</v>
      </c>
      <c r="L38" s="54">
        <f t="shared" si="1"/>
        <v>13277.17</v>
      </c>
      <c r="M38" s="54"/>
      <c r="N38" s="18">
        <f t="shared" si="2"/>
        <v>5422.83</v>
      </c>
    </row>
    <row r="39" spans="1:14" ht="38.1" customHeight="1" thickBot="1" x14ac:dyDescent="0.3">
      <c r="A39" s="17">
        <v>27</v>
      </c>
      <c r="B39" s="9" t="s">
        <v>80</v>
      </c>
      <c r="C39" s="6" t="s">
        <v>67</v>
      </c>
      <c r="D39" s="6" t="s">
        <v>68</v>
      </c>
      <c r="E39" s="6" t="s">
        <v>33</v>
      </c>
      <c r="F39" s="7" t="s">
        <v>14</v>
      </c>
      <c r="G39" s="7">
        <v>18700</v>
      </c>
      <c r="H39" s="50">
        <f t="shared" si="0"/>
        <v>536.68999999999994</v>
      </c>
      <c r="I39" s="50">
        <v>0</v>
      </c>
      <c r="J39" s="50">
        <f t="shared" si="3"/>
        <v>568.48</v>
      </c>
      <c r="K39" s="50">
        <v>225</v>
      </c>
      <c r="L39" s="54">
        <f t="shared" si="1"/>
        <v>1330.17</v>
      </c>
      <c r="M39" s="54"/>
      <c r="N39" s="18">
        <f t="shared" si="2"/>
        <v>17369.830000000002</v>
      </c>
    </row>
    <row r="40" spans="1:14" ht="38.1" customHeight="1" thickBot="1" x14ac:dyDescent="0.3">
      <c r="A40" s="17">
        <v>28</v>
      </c>
      <c r="B40" s="9" t="s">
        <v>81</v>
      </c>
      <c r="C40" s="6" t="s">
        <v>67</v>
      </c>
      <c r="D40" s="6" t="s">
        <v>68</v>
      </c>
      <c r="E40" s="6" t="s">
        <v>33</v>
      </c>
      <c r="F40" s="7" t="s">
        <v>14</v>
      </c>
      <c r="G40" s="7">
        <v>18700</v>
      </c>
      <c r="H40" s="50">
        <f t="shared" si="0"/>
        <v>536.68999999999994</v>
      </c>
      <c r="I40" s="50">
        <v>0</v>
      </c>
      <c r="J40" s="50">
        <f t="shared" si="3"/>
        <v>568.48</v>
      </c>
      <c r="K40" s="50">
        <v>8041</v>
      </c>
      <c r="L40" s="54">
        <f t="shared" si="1"/>
        <v>9146.17</v>
      </c>
      <c r="M40" s="54"/>
      <c r="N40" s="18">
        <f t="shared" si="2"/>
        <v>9553.83</v>
      </c>
    </row>
    <row r="41" spans="1:14" ht="38.1" customHeight="1" thickBot="1" x14ac:dyDescent="0.3">
      <c r="A41" s="17">
        <v>29</v>
      </c>
      <c r="B41" s="9" t="s">
        <v>82</v>
      </c>
      <c r="C41" s="6" t="s">
        <v>67</v>
      </c>
      <c r="D41" s="6" t="s">
        <v>68</v>
      </c>
      <c r="E41" s="6" t="s">
        <v>33</v>
      </c>
      <c r="F41" s="7" t="s">
        <v>25</v>
      </c>
      <c r="G41" s="7">
        <v>18700</v>
      </c>
      <c r="H41" s="50">
        <f t="shared" si="0"/>
        <v>536.68999999999994</v>
      </c>
      <c r="I41" s="50">
        <v>0</v>
      </c>
      <c r="J41" s="50">
        <f t="shared" si="3"/>
        <v>568.48</v>
      </c>
      <c r="K41" s="50">
        <v>225</v>
      </c>
      <c r="L41" s="54">
        <f t="shared" si="1"/>
        <v>1330.17</v>
      </c>
      <c r="M41" s="54"/>
      <c r="N41" s="18">
        <f t="shared" si="2"/>
        <v>17369.830000000002</v>
      </c>
    </row>
    <row r="42" spans="1:14" ht="38.1" customHeight="1" thickBot="1" x14ac:dyDescent="0.3">
      <c r="A42" s="17">
        <v>30</v>
      </c>
      <c r="B42" s="9" t="s">
        <v>85</v>
      </c>
      <c r="C42" s="6" t="s">
        <v>67</v>
      </c>
      <c r="D42" s="11" t="s">
        <v>68</v>
      </c>
      <c r="E42" s="6" t="s">
        <v>33</v>
      </c>
      <c r="F42" s="14" t="s">
        <v>14</v>
      </c>
      <c r="G42" s="7">
        <v>18700</v>
      </c>
      <c r="H42" s="50">
        <f t="shared" si="0"/>
        <v>536.68999999999994</v>
      </c>
      <c r="I42" s="50">
        <v>0</v>
      </c>
      <c r="J42" s="50">
        <f t="shared" si="3"/>
        <v>568.48</v>
      </c>
      <c r="K42" s="50">
        <v>3164.68</v>
      </c>
      <c r="L42" s="54">
        <f t="shared" si="1"/>
        <v>4269.8500000000004</v>
      </c>
      <c r="M42" s="54"/>
      <c r="N42" s="18">
        <f t="shared" si="2"/>
        <v>14430.15</v>
      </c>
    </row>
    <row r="43" spans="1:14" ht="38.1" customHeight="1" thickBot="1" x14ac:dyDescent="0.3">
      <c r="A43" s="17">
        <v>31</v>
      </c>
      <c r="B43" s="9" t="s">
        <v>86</v>
      </c>
      <c r="C43" s="6" t="s">
        <v>67</v>
      </c>
      <c r="D43" s="11" t="s">
        <v>68</v>
      </c>
      <c r="E43" s="6" t="s">
        <v>13</v>
      </c>
      <c r="F43" s="14" t="s">
        <v>14</v>
      </c>
      <c r="G43" s="7">
        <v>18700</v>
      </c>
      <c r="H43" s="50">
        <f t="shared" si="0"/>
        <v>536.68999999999994</v>
      </c>
      <c r="I43" s="50">
        <v>0</v>
      </c>
      <c r="J43" s="50">
        <f t="shared" si="3"/>
        <v>568.48</v>
      </c>
      <c r="K43" s="50">
        <v>12537</v>
      </c>
      <c r="L43" s="54">
        <f t="shared" si="1"/>
        <v>13642.17</v>
      </c>
      <c r="M43" s="54"/>
      <c r="N43" s="18">
        <f t="shared" si="2"/>
        <v>5057.83</v>
      </c>
    </row>
    <row r="44" spans="1:14" ht="38.1" customHeight="1" thickBot="1" x14ac:dyDescent="0.3">
      <c r="A44" s="17">
        <v>32</v>
      </c>
      <c r="B44" s="9" t="s">
        <v>87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50">
        <f t="shared" si="0"/>
        <v>536.68999999999994</v>
      </c>
      <c r="I44" s="50">
        <v>0</v>
      </c>
      <c r="J44" s="50">
        <f t="shared" si="3"/>
        <v>568.48</v>
      </c>
      <c r="K44" s="50">
        <v>4314.45</v>
      </c>
      <c r="L44" s="54">
        <f>H44+I44+J44+K44</f>
        <v>5419.62</v>
      </c>
      <c r="M44" s="54"/>
      <c r="N44" s="18">
        <f t="shared" si="2"/>
        <v>13280.380000000001</v>
      </c>
    </row>
    <row r="45" spans="1:14" ht="38.1" customHeight="1" thickBot="1" x14ac:dyDescent="0.3">
      <c r="A45" s="17">
        <v>33</v>
      </c>
      <c r="B45" s="9" t="s">
        <v>112</v>
      </c>
      <c r="C45" s="6" t="s">
        <v>67</v>
      </c>
      <c r="D45" s="11" t="s">
        <v>68</v>
      </c>
      <c r="E45" s="6" t="s">
        <v>33</v>
      </c>
      <c r="F45" s="13" t="s">
        <v>14</v>
      </c>
      <c r="G45" s="7">
        <v>18700</v>
      </c>
      <c r="H45" s="50">
        <f t="shared" si="0"/>
        <v>536.68999999999994</v>
      </c>
      <c r="I45" s="50">
        <v>0</v>
      </c>
      <c r="J45" s="50">
        <f t="shared" si="3"/>
        <v>568.48</v>
      </c>
      <c r="K45" s="50">
        <v>6387</v>
      </c>
      <c r="L45" s="54">
        <f t="shared" si="1"/>
        <v>7492.17</v>
      </c>
      <c r="M45" s="54"/>
      <c r="N45" s="18">
        <f t="shared" si="2"/>
        <v>11207.83</v>
      </c>
    </row>
    <row r="46" spans="1:14" ht="38.1" customHeight="1" thickBot="1" x14ac:dyDescent="0.3">
      <c r="A46" s="17">
        <v>34</v>
      </c>
      <c r="B46" s="9" t="s">
        <v>113</v>
      </c>
      <c r="C46" s="6" t="s">
        <v>67</v>
      </c>
      <c r="D46" s="11" t="s">
        <v>68</v>
      </c>
      <c r="E46" s="6" t="s">
        <v>33</v>
      </c>
      <c r="F46" s="13" t="s">
        <v>14</v>
      </c>
      <c r="G46" s="7">
        <v>18700</v>
      </c>
      <c r="H46" s="50">
        <f t="shared" si="0"/>
        <v>536.68999999999994</v>
      </c>
      <c r="I46" s="50">
        <v>0</v>
      </c>
      <c r="J46" s="50">
        <f t="shared" si="3"/>
        <v>568.48</v>
      </c>
      <c r="K46" s="50">
        <v>2969</v>
      </c>
      <c r="L46" s="54">
        <f t="shared" si="1"/>
        <v>4074.17</v>
      </c>
      <c r="M46" s="54"/>
      <c r="N46" s="18">
        <f t="shared" si="2"/>
        <v>14625.83</v>
      </c>
    </row>
    <row r="47" spans="1:14" ht="38.1" customHeight="1" thickBot="1" x14ac:dyDescent="0.3">
      <c r="A47" s="17">
        <v>35</v>
      </c>
      <c r="B47" s="9" t="s">
        <v>116</v>
      </c>
      <c r="C47" s="6" t="s">
        <v>67</v>
      </c>
      <c r="D47" s="11" t="s">
        <v>147</v>
      </c>
      <c r="E47" s="6" t="s">
        <v>33</v>
      </c>
      <c r="F47" s="13" t="s">
        <v>25</v>
      </c>
      <c r="G47" s="7">
        <v>28350</v>
      </c>
      <c r="H47" s="50">
        <f t="shared" si="0"/>
        <v>813.64499999999998</v>
      </c>
      <c r="I47" s="50">
        <v>0</v>
      </c>
      <c r="J47" s="50">
        <f t="shared" si="3"/>
        <v>861.84</v>
      </c>
      <c r="K47" s="50">
        <v>10934</v>
      </c>
      <c r="L47" s="54">
        <f t="shared" si="1"/>
        <v>12609.485000000001</v>
      </c>
      <c r="M47" s="54"/>
      <c r="N47" s="18">
        <f t="shared" si="2"/>
        <v>15740.514999999999</v>
      </c>
    </row>
    <row r="48" spans="1:14" ht="38.1" customHeight="1" thickBot="1" x14ac:dyDescent="0.3">
      <c r="A48" s="17">
        <v>36</v>
      </c>
      <c r="B48" s="9" t="s">
        <v>149</v>
      </c>
      <c r="C48" s="6" t="s">
        <v>67</v>
      </c>
      <c r="D48" s="11" t="s">
        <v>71</v>
      </c>
      <c r="E48" s="6" t="s">
        <v>33</v>
      </c>
      <c r="F48" s="13" t="s">
        <v>25</v>
      </c>
      <c r="G48" s="7">
        <v>19800</v>
      </c>
      <c r="H48" s="50">
        <v>568.26</v>
      </c>
      <c r="I48" s="50">
        <v>0</v>
      </c>
      <c r="J48" s="50">
        <f t="shared" si="3"/>
        <v>601.91999999999996</v>
      </c>
      <c r="K48" s="50">
        <v>4184</v>
      </c>
      <c r="L48" s="54">
        <f t="shared" si="1"/>
        <v>5354.18</v>
      </c>
      <c r="M48" s="54"/>
      <c r="N48" s="18">
        <f t="shared" si="2"/>
        <v>14445.82</v>
      </c>
    </row>
    <row r="49" spans="1:14" ht="38.1" customHeight="1" thickBot="1" x14ac:dyDescent="0.3">
      <c r="A49" s="17">
        <v>37</v>
      </c>
      <c r="B49" s="9" t="s">
        <v>150</v>
      </c>
      <c r="C49" s="6" t="s">
        <v>67</v>
      </c>
      <c r="D49" s="11" t="s">
        <v>68</v>
      </c>
      <c r="E49" s="6" t="s">
        <v>33</v>
      </c>
      <c r="F49" s="13" t="s">
        <v>14</v>
      </c>
      <c r="G49" s="7">
        <v>18700</v>
      </c>
      <c r="H49" s="50">
        <v>536.69000000000005</v>
      </c>
      <c r="I49" s="50">
        <v>0</v>
      </c>
      <c r="J49" s="50">
        <v>568.48</v>
      </c>
      <c r="K49" s="50">
        <v>6514</v>
      </c>
      <c r="L49" s="54">
        <f t="shared" si="1"/>
        <v>7619.17</v>
      </c>
      <c r="M49" s="54"/>
      <c r="N49" s="18">
        <f t="shared" si="2"/>
        <v>11080.83</v>
      </c>
    </row>
    <row r="50" spans="1:14" ht="38.1" customHeight="1" thickBot="1" x14ac:dyDescent="0.3">
      <c r="A50" s="17">
        <v>38</v>
      </c>
      <c r="B50" s="9" t="s">
        <v>61</v>
      </c>
      <c r="C50" s="6" t="s">
        <v>140</v>
      </c>
      <c r="D50" s="6" t="s">
        <v>152</v>
      </c>
      <c r="E50" s="10" t="s">
        <v>13</v>
      </c>
      <c r="F50" s="7" t="s">
        <v>14</v>
      </c>
      <c r="G50" s="7">
        <v>70000</v>
      </c>
      <c r="H50" s="50">
        <f t="shared" si="0"/>
        <v>2009</v>
      </c>
      <c r="I50" s="50">
        <v>5368.48</v>
      </c>
      <c r="J50" s="50">
        <f t="shared" si="3"/>
        <v>2128</v>
      </c>
      <c r="K50" s="50">
        <v>1051.5</v>
      </c>
      <c r="L50" s="54">
        <f t="shared" si="1"/>
        <v>10556.98</v>
      </c>
      <c r="M50" s="54"/>
      <c r="N50" s="18">
        <f t="shared" si="2"/>
        <v>59443.020000000004</v>
      </c>
    </row>
    <row r="51" spans="1:14" ht="38.1" customHeight="1" thickBot="1" x14ac:dyDescent="0.3">
      <c r="A51" s="17">
        <v>39</v>
      </c>
      <c r="B51" s="9" t="s">
        <v>76</v>
      </c>
      <c r="C51" s="6" t="s">
        <v>140</v>
      </c>
      <c r="D51" s="11" t="s">
        <v>77</v>
      </c>
      <c r="E51" s="11" t="s">
        <v>26</v>
      </c>
      <c r="F51" s="14" t="s">
        <v>14</v>
      </c>
      <c r="G51" s="7">
        <v>35000</v>
      </c>
      <c r="H51" s="50">
        <f t="shared" si="0"/>
        <v>1004.5</v>
      </c>
      <c r="I51" s="50">
        <v>0</v>
      </c>
      <c r="J51" s="50">
        <f t="shared" si="3"/>
        <v>1064</v>
      </c>
      <c r="K51" s="50">
        <v>19875.5</v>
      </c>
      <c r="L51" s="54">
        <f t="shared" si="1"/>
        <v>21944</v>
      </c>
      <c r="M51" s="54"/>
      <c r="N51" s="18">
        <f t="shared" si="2"/>
        <v>13056</v>
      </c>
    </row>
    <row r="52" spans="1:14" ht="38.1" customHeight="1" thickBot="1" x14ac:dyDescent="0.3">
      <c r="A52" s="17">
        <v>40</v>
      </c>
      <c r="B52" s="12" t="s">
        <v>59</v>
      </c>
      <c r="C52" s="6" t="s">
        <v>141</v>
      </c>
      <c r="D52" s="10" t="s">
        <v>60</v>
      </c>
      <c r="E52" s="10" t="s">
        <v>33</v>
      </c>
      <c r="F52" s="7" t="s">
        <v>25</v>
      </c>
      <c r="G52" s="7">
        <v>28875</v>
      </c>
      <c r="H52" s="50">
        <f t="shared" si="0"/>
        <v>828.71249999999998</v>
      </c>
      <c r="I52" s="50">
        <v>0</v>
      </c>
      <c r="J52" s="50">
        <f t="shared" si="3"/>
        <v>877.8</v>
      </c>
      <c r="K52" s="50">
        <v>3476</v>
      </c>
      <c r="L52" s="54">
        <f t="shared" si="1"/>
        <v>5182.5124999999998</v>
      </c>
      <c r="M52" s="54"/>
      <c r="N52" s="18">
        <f t="shared" si="2"/>
        <v>23692.487499999999</v>
      </c>
    </row>
    <row r="53" spans="1:14" ht="38.1" customHeight="1" thickBot="1" x14ac:dyDescent="0.3">
      <c r="A53" s="17">
        <v>41</v>
      </c>
      <c r="B53" s="9" t="s">
        <v>28</v>
      </c>
      <c r="C53" s="6" t="s">
        <v>29</v>
      </c>
      <c r="D53" s="6" t="s">
        <v>30</v>
      </c>
      <c r="E53" s="6" t="s">
        <v>13</v>
      </c>
      <c r="F53" s="7" t="s">
        <v>25</v>
      </c>
      <c r="G53" s="7">
        <v>100000</v>
      </c>
      <c r="H53" s="50">
        <f t="shared" si="0"/>
        <v>2870</v>
      </c>
      <c r="I53" s="50">
        <v>11725.26</v>
      </c>
      <c r="J53" s="50">
        <f t="shared" si="3"/>
        <v>3040</v>
      </c>
      <c r="K53" s="50">
        <v>1837.45</v>
      </c>
      <c r="L53" s="54">
        <f t="shared" si="1"/>
        <v>19472.710000000003</v>
      </c>
      <c r="M53" s="54"/>
      <c r="N53" s="18">
        <f t="shared" si="2"/>
        <v>80527.289999999994</v>
      </c>
    </row>
    <row r="54" spans="1:14" ht="38.1" customHeight="1" thickBot="1" x14ac:dyDescent="0.3">
      <c r="A54" s="17">
        <v>42</v>
      </c>
      <c r="B54" s="9" t="s">
        <v>153</v>
      </c>
      <c r="C54" s="6" t="s">
        <v>29</v>
      </c>
      <c r="D54" s="6" t="s">
        <v>148</v>
      </c>
      <c r="E54" s="10" t="s">
        <v>33</v>
      </c>
      <c r="F54" s="7" t="s">
        <v>14</v>
      </c>
      <c r="G54" s="7">
        <v>27500</v>
      </c>
      <c r="H54" s="50">
        <f>G54*0.0287</f>
        <v>789.25</v>
      </c>
      <c r="I54" s="50">
        <v>0</v>
      </c>
      <c r="J54" s="50">
        <f>G54*3.04%</f>
        <v>836</v>
      </c>
      <c r="K54" s="50">
        <v>17026</v>
      </c>
      <c r="L54" s="60">
        <f t="shared" si="1"/>
        <v>18651.25</v>
      </c>
      <c r="M54" s="61"/>
      <c r="N54" s="18">
        <f t="shared" si="2"/>
        <v>8848.75</v>
      </c>
    </row>
    <row r="55" spans="1:14" ht="38.1" customHeight="1" thickBot="1" x14ac:dyDescent="0.3">
      <c r="A55" s="17">
        <v>43</v>
      </c>
      <c r="B55" s="9" t="s">
        <v>144</v>
      </c>
      <c r="C55" s="6" t="s">
        <v>18</v>
      </c>
      <c r="D55" s="6" t="s">
        <v>19</v>
      </c>
      <c r="E55" s="6" t="s">
        <v>13</v>
      </c>
      <c r="F55" s="7" t="s">
        <v>14</v>
      </c>
      <c r="G55" s="7">
        <v>80000</v>
      </c>
      <c r="H55" s="50">
        <f t="shared" si="0"/>
        <v>2296</v>
      </c>
      <c r="I55" s="50">
        <v>7400.87</v>
      </c>
      <c r="J55" s="50">
        <f t="shared" si="3"/>
        <v>2432</v>
      </c>
      <c r="K55" s="50">
        <v>1051.5</v>
      </c>
      <c r="L55" s="54">
        <f t="shared" si="1"/>
        <v>13180.369999999999</v>
      </c>
      <c r="M55" s="54"/>
      <c r="N55" s="18">
        <f t="shared" si="2"/>
        <v>66819.63</v>
      </c>
    </row>
    <row r="56" spans="1:14" ht="38.1" customHeight="1" thickBot="1" x14ac:dyDescent="0.3">
      <c r="A56" s="17">
        <v>44</v>
      </c>
      <c r="B56" s="9" t="s">
        <v>52</v>
      </c>
      <c r="C56" s="6" t="s">
        <v>18</v>
      </c>
      <c r="D56" s="6" t="s">
        <v>53</v>
      </c>
      <c r="E56" s="6" t="s">
        <v>26</v>
      </c>
      <c r="F56" s="7" t="s">
        <v>14</v>
      </c>
      <c r="G56" s="7">
        <v>33000</v>
      </c>
      <c r="H56" s="50">
        <f t="shared" si="0"/>
        <v>947.1</v>
      </c>
      <c r="I56" s="50">
        <v>0</v>
      </c>
      <c r="J56" s="50">
        <f t="shared" si="3"/>
        <v>1003.2</v>
      </c>
      <c r="K56" s="50">
        <v>225</v>
      </c>
      <c r="L56" s="54">
        <f t="shared" si="1"/>
        <v>2175.3000000000002</v>
      </c>
      <c r="M56" s="54"/>
      <c r="N56" s="18">
        <f t="shared" si="2"/>
        <v>30824.7</v>
      </c>
    </row>
    <row r="57" spans="1:14" ht="38.1" customHeight="1" thickBot="1" x14ac:dyDescent="0.3">
      <c r="A57" s="17">
        <v>45</v>
      </c>
      <c r="B57" s="9" t="s">
        <v>38</v>
      </c>
      <c r="C57" s="6" t="s">
        <v>16</v>
      </c>
      <c r="D57" s="6" t="s">
        <v>39</v>
      </c>
      <c r="E57" s="6" t="s">
        <v>13</v>
      </c>
      <c r="F57" s="7" t="s">
        <v>25</v>
      </c>
      <c r="G57" s="7">
        <v>80000</v>
      </c>
      <c r="H57" s="50">
        <f t="shared" si="0"/>
        <v>2296</v>
      </c>
      <c r="I57" s="50">
        <v>7400.87</v>
      </c>
      <c r="J57" s="50">
        <f t="shared" si="3"/>
        <v>2432</v>
      </c>
      <c r="K57" s="50">
        <v>1825</v>
      </c>
      <c r="L57" s="54">
        <f t="shared" si="1"/>
        <v>13953.869999999999</v>
      </c>
      <c r="M57" s="54"/>
      <c r="N57" s="18">
        <f t="shared" si="2"/>
        <v>66046.13</v>
      </c>
    </row>
    <row r="58" spans="1:14" ht="38.1" customHeight="1" thickBot="1" x14ac:dyDescent="0.3">
      <c r="A58" s="17">
        <v>46</v>
      </c>
      <c r="B58" s="9" t="s">
        <v>22</v>
      </c>
      <c r="C58" s="6" t="s">
        <v>16</v>
      </c>
      <c r="D58" s="6" t="s">
        <v>23</v>
      </c>
      <c r="E58" s="6" t="s">
        <v>24</v>
      </c>
      <c r="F58" s="7" t="s">
        <v>25</v>
      </c>
      <c r="G58" s="7">
        <v>38000</v>
      </c>
      <c r="H58" s="50">
        <f t="shared" si="0"/>
        <v>1090.5999999999999</v>
      </c>
      <c r="I58" s="50">
        <v>0</v>
      </c>
      <c r="J58" s="50">
        <f t="shared" si="3"/>
        <v>1155.2</v>
      </c>
      <c r="K58" s="50">
        <v>2463.9499999999998</v>
      </c>
      <c r="L58" s="54">
        <f t="shared" si="1"/>
        <v>4709.75</v>
      </c>
      <c r="M58" s="54"/>
      <c r="N58" s="18">
        <f t="shared" si="2"/>
        <v>33290.25</v>
      </c>
    </row>
    <row r="59" spans="1:14" ht="38.1" customHeight="1" thickBot="1" x14ac:dyDescent="0.3">
      <c r="A59" s="17">
        <v>47</v>
      </c>
      <c r="B59" s="9" t="s">
        <v>27</v>
      </c>
      <c r="C59" s="6" t="s">
        <v>16</v>
      </c>
      <c r="D59" s="6" t="s">
        <v>17</v>
      </c>
      <c r="E59" s="6" t="s">
        <v>13</v>
      </c>
      <c r="F59" s="7" t="s">
        <v>25</v>
      </c>
      <c r="G59" s="7">
        <v>33000</v>
      </c>
      <c r="H59" s="50">
        <f t="shared" si="0"/>
        <v>947.1</v>
      </c>
      <c r="I59" s="50">
        <v>0</v>
      </c>
      <c r="J59" s="50">
        <f t="shared" si="3"/>
        <v>1003.2</v>
      </c>
      <c r="K59" s="50">
        <v>2563.9499999999998</v>
      </c>
      <c r="L59" s="54">
        <f t="shared" si="1"/>
        <v>4514.25</v>
      </c>
      <c r="M59" s="54"/>
      <c r="N59" s="18">
        <f t="shared" si="2"/>
        <v>28485.75</v>
      </c>
    </row>
    <row r="60" spans="1:14" ht="38.1" customHeight="1" thickBot="1" x14ac:dyDescent="0.3">
      <c r="A60" s="17">
        <v>48</v>
      </c>
      <c r="B60" s="9" t="s">
        <v>15</v>
      </c>
      <c r="C60" s="6" t="s">
        <v>16</v>
      </c>
      <c r="D60" s="6" t="s">
        <v>17</v>
      </c>
      <c r="E60" s="6" t="s">
        <v>13</v>
      </c>
      <c r="F60" s="7" t="s">
        <v>14</v>
      </c>
      <c r="G60" s="7">
        <v>33000</v>
      </c>
      <c r="H60" s="50">
        <f t="shared" si="0"/>
        <v>947.1</v>
      </c>
      <c r="I60" s="50">
        <v>0</v>
      </c>
      <c r="J60" s="50">
        <f t="shared" si="3"/>
        <v>1003.2</v>
      </c>
      <c r="K60" s="50">
        <v>225</v>
      </c>
      <c r="L60" s="54">
        <f t="shared" si="1"/>
        <v>2175.3000000000002</v>
      </c>
      <c r="M60" s="54"/>
      <c r="N60" s="18">
        <f t="shared" si="2"/>
        <v>30824.7</v>
      </c>
    </row>
    <row r="61" spans="1:14" ht="38.1" customHeight="1" thickBot="1" x14ac:dyDescent="0.3">
      <c r="A61" s="17">
        <v>49</v>
      </c>
      <c r="B61" s="9" t="s">
        <v>31</v>
      </c>
      <c r="C61" s="6" t="s">
        <v>16</v>
      </c>
      <c r="D61" s="6" t="s">
        <v>32</v>
      </c>
      <c r="E61" s="10" t="s">
        <v>33</v>
      </c>
      <c r="F61" s="7" t="s">
        <v>25</v>
      </c>
      <c r="G61" s="7">
        <v>33000</v>
      </c>
      <c r="H61" s="50">
        <f t="shared" si="0"/>
        <v>947.1</v>
      </c>
      <c r="I61" s="50">
        <v>0</v>
      </c>
      <c r="J61" s="50">
        <f t="shared" si="3"/>
        <v>1003.2</v>
      </c>
      <c r="K61" s="50">
        <v>10811</v>
      </c>
      <c r="L61" s="54">
        <f t="shared" si="1"/>
        <v>12761.3</v>
      </c>
      <c r="M61" s="54"/>
      <c r="N61" s="18">
        <f t="shared" si="2"/>
        <v>20238.7</v>
      </c>
    </row>
    <row r="62" spans="1:14" ht="38.1" customHeight="1" thickBot="1" x14ac:dyDescent="0.3">
      <c r="A62" s="17">
        <v>50</v>
      </c>
      <c r="B62" s="9" t="s">
        <v>34</v>
      </c>
      <c r="C62" s="6" t="s">
        <v>16</v>
      </c>
      <c r="D62" s="6" t="s">
        <v>35</v>
      </c>
      <c r="E62" s="6" t="s">
        <v>13</v>
      </c>
      <c r="F62" s="7" t="s">
        <v>25</v>
      </c>
      <c r="G62" s="7">
        <v>31000</v>
      </c>
      <c r="H62" s="50">
        <f t="shared" si="0"/>
        <v>889.7</v>
      </c>
      <c r="I62" s="50">
        <v>0</v>
      </c>
      <c r="J62" s="50">
        <f t="shared" si="3"/>
        <v>942.4</v>
      </c>
      <c r="K62" s="50">
        <v>325</v>
      </c>
      <c r="L62" s="54">
        <f t="shared" si="1"/>
        <v>2157.1</v>
      </c>
      <c r="M62" s="54"/>
      <c r="N62" s="18">
        <f t="shared" si="2"/>
        <v>28842.9</v>
      </c>
    </row>
    <row r="63" spans="1:14" ht="38.1" customHeight="1" thickBot="1" x14ac:dyDescent="0.3">
      <c r="A63" s="17">
        <v>51</v>
      </c>
      <c r="B63" s="9" t="s">
        <v>49</v>
      </c>
      <c r="C63" s="6" t="s">
        <v>16</v>
      </c>
      <c r="D63" s="6" t="s">
        <v>35</v>
      </c>
      <c r="E63" s="6" t="s">
        <v>13</v>
      </c>
      <c r="F63" s="7" t="s">
        <v>25</v>
      </c>
      <c r="G63" s="7">
        <v>31000</v>
      </c>
      <c r="H63" s="50">
        <f t="shared" si="0"/>
        <v>889.7</v>
      </c>
      <c r="I63" s="50">
        <v>0</v>
      </c>
      <c r="J63" s="50">
        <f t="shared" si="3"/>
        <v>942.4</v>
      </c>
      <c r="K63" s="50">
        <v>1837.45</v>
      </c>
      <c r="L63" s="54">
        <f t="shared" si="1"/>
        <v>3669.55</v>
      </c>
      <c r="M63" s="54"/>
      <c r="N63" s="18">
        <f t="shared" si="2"/>
        <v>27330.45</v>
      </c>
    </row>
    <row r="64" spans="1:14" ht="38.1" customHeight="1" thickBot="1" x14ac:dyDescent="0.3">
      <c r="A64" s="17">
        <v>52</v>
      </c>
      <c r="B64" s="9" t="s">
        <v>50</v>
      </c>
      <c r="C64" s="6" t="s">
        <v>16</v>
      </c>
      <c r="D64" s="8" t="s">
        <v>35</v>
      </c>
      <c r="E64" s="10" t="s">
        <v>33</v>
      </c>
      <c r="F64" s="7" t="s">
        <v>25</v>
      </c>
      <c r="G64" s="7">
        <v>31000</v>
      </c>
      <c r="H64" s="50">
        <f t="shared" si="0"/>
        <v>889.7</v>
      </c>
      <c r="I64" s="50">
        <v>0</v>
      </c>
      <c r="J64" s="50">
        <f t="shared" si="3"/>
        <v>942.4</v>
      </c>
      <c r="K64" s="50">
        <v>6033</v>
      </c>
      <c r="L64" s="54">
        <f t="shared" si="1"/>
        <v>7865.1</v>
      </c>
      <c r="M64" s="54"/>
      <c r="N64" s="18">
        <f t="shared" si="2"/>
        <v>23134.9</v>
      </c>
    </row>
    <row r="65" spans="1:14" ht="38.1" customHeight="1" thickBot="1" x14ac:dyDescent="0.3">
      <c r="A65" s="17">
        <v>53</v>
      </c>
      <c r="B65" s="9" t="s">
        <v>51</v>
      </c>
      <c r="C65" s="6" t="s">
        <v>16</v>
      </c>
      <c r="D65" s="6" t="s">
        <v>35</v>
      </c>
      <c r="E65" s="10" t="s">
        <v>33</v>
      </c>
      <c r="F65" s="7" t="s">
        <v>25</v>
      </c>
      <c r="G65" s="7">
        <v>31000</v>
      </c>
      <c r="H65" s="50">
        <f t="shared" si="0"/>
        <v>889.7</v>
      </c>
      <c r="I65" s="50">
        <v>0</v>
      </c>
      <c r="J65" s="50">
        <f t="shared" si="3"/>
        <v>942.4</v>
      </c>
      <c r="K65" s="50">
        <v>1737.45</v>
      </c>
      <c r="L65" s="54">
        <f t="shared" si="1"/>
        <v>3569.55</v>
      </c>
      <c r="M65" s="54"/>
      <c r="N65" s="18">
        <f t="shared" si="2"/>
        <v>27430.45</v>
      </c>
    </row>
    <row r="66" spans="1:14" ht="38.1" customHeight="1" thickBot="1" x14ac:dyDescent="0.3">
      <c r="A66" s="17">
        <v>54</v>
      </c>
      <c r="B66" s="22" t="s">
        <v>132</v>
      </c>
      <c r="C66" s="22" t="s">
        <v>16</v>
      </c>
      <c r="D66" s="22" t="s">
        <v>35</v>
      </c>
      <c r="E66" s="10" t="s">
        <v>33</v>
      </c>
      <c r="F66" s="7" t="s">
        <v>25</v>
      </c>
      <c r="G66" s="7">
        <v>31000</v>
      </c>
      <c r="H66" s="50">
        <f t="shared" si="0"/>
        <v>889.7</v>
      </c>
      <c r="I66" s="50">
        <v>0</v>
      </c>
      <c r="J66" s="50">
        <f t="shared" si="3"/>
        <v>942.4</v>
      </c>
      <c r="K66" s="50">
        <v>9174</v>
      </c>
      <c r="L66" s="54">
        <f t="shared" si="1"/>
        <v>11006.1</v>
      </c>
      <c r="M66" s="54"/>
      <c r="N66" s="18">
        <f t="shared" si="2"/>
        <v>19993.900000000001</v>
      </c>
    </row>
    <row r="67" spans="1:14" ht="38.1" customHeight="1" thickBot="1" x14ac:dyDescent="0.3">
      <c r="A67" s="17">
        <v>55</v>
      </c>
      <c r="B67" s="23" t="s">
        <v>133</v>
      </c>
      <c r="C67" s="22" t="s">
        <v>16</v>
      </c>
      <c r="D67" s="22" t="s">
        <v>35</v>
      </c>
      <c r="E67" s="10" t="s">
        <v>33</v>
      </c>
      <c r="F67" s="7" t="s">
        <v>25</v>
      </c>
      <c r="G67" s="7">
        <v>31000</v>
      </c>
      <c r="H67" s="50">
        <f t="shared" si="0"/>
        <v>889.7</v>
      </c>
      <c r="I67" s="50">
        <v>0</v>
      </c>
      <c r="J67" s="50">
        <f t="shared" si="3"/>
        <v>942.4</v>
      </c>
      <c r="K67" s="50">
        <v>6761</v>
      </c>
      <c r="L67" s="54">
        <f t="shared" si="1"/>
        <v>8593.1</v>
      </c>
      <c r="M67" s="54"/>
      <c r="N67" s="18">
        <f t="shared" si="2"/>
        <v>22406.9</v>
      </c>
    </row>
    <row r="68" spans="1:14" ht="38.1" customHeight="1" thickBot="1" x14ac:dyDescent="0.3">
      <c r="A68" s="17">
        <v>56</v>
      </c>
      <c r="B68" s="9" t="s">
        <v>117</v>
      </c>
      <c r="C68" s="6" t="s">
        <v>135</v>
      </c>
      <c r="D68" s="6" t="s">
        <v>118</v>
      </c>
      <c r="E68" s="6" t="s">
        <v>13</v>
      </c>
      <c r="F68" s="7" t="s">
        <v>14</v>
      </c>
      <c r="G68" s="7">
        <v>80000</v>
      </c>
      <c r="H68" s="50">
        <f t="shared" si="0"/>
        <v>2296</v>
      </c>
      <c r="I68" s="50">
        <v>6645.3</v>
      </c>
      <c r="J68" s="50">
        <f t="shared" si="3"/>
        <v>2432</v>
      </c>
      <c r="K68" s="50">
        <v>3349.9</v>
      </c>
      <c r="L68" s="54">
        <f t="shared" si="1"/>
        <v>14723.199999999999</v>
      </c>
      <c r="M68" s="54"/>
      <c r="N68" s="18">
        <f t="shared" si="2"/>
        <v>65276.800000000003</v>
      </c>
    </row>
    <row r="69" spans="1:14" ht="38.1" customHeight="1" thickBot="1" x14ac:dyDescent="0.3">
      <c r="A69" s="17">
        <v>57</v>
      </c>
      <c r="B69" s="9" t="s">
        <v>120</v>
      </c>
      <c r="C69" s="6" t="s">
        <v>135</v>
      </c>
      <c r="D69" s="6" t="s">
        <v>181</v>
      </c>
      <c r="E69" s="6" t="s">
        <v>13</v>
      </c>
      <c r="F69" s="7" t="s">
        <v>14</v>
      </c>
      <c r="G69" s="7">
        <v>38000</v>
      </c>
      <c r="H69" s="50">
        <f t="shared" si="0"/>
        <v>1090.5999999999999</v>
      </c>
      <c r="I69" s="50">
        <v>0</v>
      </c>
      <c r="J69" s="50">
        <f t="shared" si="3"/>
        <v>1155.2</v>
      </c>
      <c r="K69" s="50">
        <v>1837.45</v>
      </c>
      <c r="L69" s="54">
        <f t="shared" si="1"/>
        <v>4083.25</v>
      </c>
      <c r="M69" s="54"/>
      <c r="N69" s="18">
        <f t="shared" si="2"/>
        <v>33916.75</v>
      </c>
    </row>
    <row r="70" spans="1:14" ht="38.1" customHeight="1" thickBot="1" x14ac:dyDescent="0.3">
      <c r="A70" s="17">
        <v>58</v>
      </c>
      <c r="B70" s="9" t="s">
        <v>119</v>
      </c>
      <c r="C70" s="6" t="s">
        <v>135</v>
      </c>
      <c r="D70" s="6" t="s">
        <v>106</v>
      </c>
      <c r="E70" s="6" t="s">
        <v>33</v>
      </c>
      <c r="F70" s="7" t="s">
        <v>14</v>
      </c>
      <c r="G70" s="7">
        <v>29400</v>
      </c>
      <c r="H70" s="50">
        <f t="shared" si="0"/>
        <v>843.78</v>
      </c>
      <c r="I70" s="50">
        <v>0</v>
      </c>
      <c r="J70" s="50">
        <f t="shared" si="3"/>
        <v>893.76</v>
      </c>
      <c r="K70" s="50">
        <v>2563.9499999999998</v>
      </c>
      <c r="L70" s="54">
        <f t="shared" si="1"/>
        <v>4301.49</v>
      </c>
      <c r="M70" s="54"/>
      <c r="N70" s="18">
        <f t="shared" si="2"/>
        <v>25098.510000000002</v>
      </c>
    </row>
    <row r="71" spans="1:14" ht="38.1" customHeight="1" thickBot="1" x14ac:dyDescent="0.3">
      <c r="A71" s="17">
        <v>59</v>
      </c>
      <c r="B71" s="9" t="s">
        <v>175</v>
      </c>
      <c r="C71" s="6" t="s">
        <v>67</v>
      </c>
      <c r="D71" s="6" t="s">
        <v>176</v>
      </c>
      <c r="E71" s="6" t="s">
        <v>33</v>
      </c>
      <c r="F71" s="7" t="s">
        <v>25</v>
      </c>
      <c r="G71" s="7">
        <v>18700</v>
      </c>
      <c r="H71" s="50">
        <f>G71*0.0287</f>
        <v>536.68999999999994</v>
      </c>
      <c r="I71" s="50">
        <v>0</v>
      </c>
      <c r="J71" s="50">
        <f>G71*3.04%</f>
        <v>568.48</v>
      </c>
      <c r="K71" s="50">
        <v>225</v>
      </c>
      <c r="L71" s="54">
        <f>H71+I71+J71+K71</f>
        <v>1330.17</v>
      </c>
      <c r="M71" s="54"/>
      <c r="N71" s="18">
        <f>G71-L71</f>
        <v>17369.830000000002</v>
      </c>
    </row>
    <row r="72" spans="1:14" ht="38.1" customHeight="1" thickBot="1" x14ac:dyDescent="0.3">
      <c r="A72" s="17">
        <v>60</v>
      </c>
      <c r="B72" s="9" t="s">
        <v>121</v>
      </c>
      <c r="C72" s="6" t="s">
        <v>135</v>
      </c>
      <c r="D72" s="6" t="s">
        <v>122</v>
      </c>
      <c r="E72" s="6" t="s">
        <v>33</v>
      </c>
      <c r="F72" s="7" t="s">
        <v>25</v>
      </c>
      <c r="G72" s="7">
        <v>6737.5</v>
      </c>
      <c r="H72" s="50">
        <f>G72*0.0287</f>
        <v>193.36625000000001</v>
      </c>
      <c r="I72" s="50">
        <v>0</v>
      </c>
      <c r="J72" s="50">
        <f>G72*3.04%</f>
        <v>204.82</v>
      </c>
      <c r="K72" s="50">
        <v>5756</v>
      </c>
      <c r="L72" s="54">
        <f>H72+I72+J72+K72</f>
        <v>6154.1862499999997</v>
      </c>
      <c r="M72" s="54"/>
      <c r="N72" s="18">
        <f>G72-L72</f>
        <v>583.31375000000025</v>
      </c>
    </row>
    <row r="73" spans="1:14" ht="38.1" customHeight="1" thickBot="1" x14ac:dyDescent="0.3">
      <c r="A73" s="17">
        <v>61</v>
      </c>
      <c r="B73" s="9" t="s">
        <v>123</v>
      </c>
      <c r="C73" s="6" t="s">
        <v>135</v>
      </c>
      <c r="D73" s="6" t="s">
        <v>122</v>
      </c>
      <c r="E73" s="6" t="s">
        <v>33</v>
      </c>
      <c r="F73" s="7" t="s">
        <v>25</v>
      </c>
      <c r="G73" s="7">
        <v>27500</v>
      </c>
      <c r="H73" s="50">
        <f>G73*0.0287</f>
        <v>789.25</v>
      </c>
      <c r="I73" s="50">
        <v>0</v>
      </c>
      <c r="J73" s="50">
        <f>G73*3.04%</f>
        <v>836</v>
      </c>
      <c r="K73" s="50">
        <v>6761</v>
      </c>
      <c r="L73" s="54">
        <f>H73+I73+J73+K73</f>
        <v>8386.25</v>
      </c>
      <c r="M73" s="54"/>
      <c r="N73" s="18">
        <f>G73-L73</f>
        <v>19113.75</v>
      </c>
    </row>
    <row r="74" spans="1:14" ht="38.1" customHeight="1" thickBot="1" x14ac:dyDescent="0.3">
      <c r="A74" s="17">
        <v>62</v>
      </c>
      <c r="B74" s="9" t="s">
        <v>124</v>
      </c>
      <c r="C74" s="6" t="s">
        <v>135</v>
      </c>
      <c r="D74" s="6" t="s">
        <v>122</v>
      </c>
      <c r="E74" s="6" t="s">
        <v>33</v>
      </c>
      <c r="F74" s="7" t="s">
        <v>14</v>
      </c>
      <c r="G74" s="7">
        <v>27500</v>
      </c>
      <c r="H74" s="50">
        <f>G74*0.0287</f>
        <v>789.25</v>
      </c>
      <c r="I74" s="50">
        <v>0</v>
      </c>
      <c r="J74" s="50">
        <f>G74*3.04%</f>
        <v>836</v>
      </c>
      <c r="K74" s="50">
        <v>1737.45</v>
      </c>
      <c r="L74" s="54">
        <f>H74+I74+J74+K74</f>
        <v>3362.7</v>
      </c>
      <c r="M74" s="54"/>
      <c r="N74" s="18">
        <f>G74-L74</f>
        <v>24137.3</v>
      </c>
    </row>
    <row r="75" spans="1:14" ht="38.1" customHeight="1" thickBot="1" x14ac:dyDescent="0.3">
      <c r="A75" s="17">
        <v>63</v>
      </c>
      <c r="B75" s="9" t="s">
        <v>10</v>
      </c>
      <c r="C75" s="6" t="s">
        <v>11</v>
      </c>
      <c r="D75" s="6" t="s">
        <v>12</v>
      </c>
      <c r="E75" s="6" t="s">
        <v>13</v>
      </c>
      <c r="F75" s="7" t="s">
        <v>14</v>
      </c>
      <c r="G75" s="7">
        <v>80000</v>
      </c>
      <c r="H75" s="50">
        <f>G75*0.0287</f>
        <v>2296</v>
      </c>
      <c r="I75" s="50">
        <v>7022.76</v>
      </c>
      <c r="J75" s="50">
        <f>G75*3.04%</f>
        <v>2432</v>
      </c>
      <c r="K75" s="50">
        <v>1837.45</v>
      </c>
      <c r="L75" s="54">
        <f>H75+I75+J75+K75</f>
        <v>13588.210000000001</v>
      </c>
      <c r="M75" s="54"/>
      <c r="N75" s="18">
        <f>G75-L75</f>
        <v>66411.789999999994</v>
      </c>
    </row>
    <row r="76" spans="1:14" ht="38.1" customHeight="1" thickBot="1" x14ac:dyDescent="0.3">
      <c r="A76" s="17">
        <v>64</v>
      </c>
      <c r="B76" s="9" t="s">
        <v>36</v>
      </c>
      <c r="C76" s="6" t="s">
        <v>11</v>
      </c>
      <c r="D76" s="6" t="s">
        <v>37</v>
      </c>
      <c r="E76" s="6" t="s">
        <v>13</v>
      </c>
      <c r="F76" s="7" t="s">
        <v>25</v>
      </c>
      <c r="G76" s="7">
        <v>38000</v>
      </c>
      <c r="H76" s="50">
        <f t="shared" ref="H76:H82" si="4">G76*0.0287</f>
        <v>1090.5999999999999</v>
      </c>
      <c r="I76" s="50">
        <v>160.38</v>
      </c>
      <c r="J76" s="50">
        <f t="shared" ref="J76:J82" si="5">G76*3.04%</f>
        <v>1155.2</v>
      </c>
      <c r="K76" s="50">
        <v>225</v>
      </c>
      <c r="L76" s="54">
        <f t="shared" ref="L76:L83" si="6">H76+I76+J76+K76</f>
        <v>2631.1800000000003</v>
      </c>
      <c r="M76" s="54"/>
      <c r="N76" s="18">
        <f t="shared" ref="N76:N83" si="7">G76-L76</f>
        <v>35368.82</v>
      </c>
    </row>
    <row r="77" spans="1:14" ht="38.1" customHeight="1" thickBot="1" x14ac:dyDescent="0.3">
      <c r="A77" s="17">
        <v>65</v>
      </c>
      <c r="B77" s="9" t="s">
        <v>20</v>
      </c>
      <c r="C77" s="6" t="s">
        <v>11</v>
      </c>
      <c r="D77" s="6" t="s">
        <v>21</v>
      </c>
      <c r="E77" s="6" t="s">
        <v>13</v>
      </c>
      <c r="F77" s="7" t="s">
        <v>14</v>
      </c>
      <c r="G77" s="7">
        <v>33000</v>
      </c>
      <c r="H77" s="50">
        <f t="shared" si="4"/>
        <v>947.1</v>
      </c>
      <c r="I77" s="50">
        <v>0</v>
      </c>
      <c r="J77" s="50">
        <f t="shared" si="5"/>
        <v>1003.2</v>
      </c>
      <c r="K77" s="50">
        <v>1737.45</v>
      </c>
      <c r="L77" s="54">
        <f t="shared" si="6"/>
        <v>3687.75</v>
      </c>
      <c r="M77" s="54"/>
      <c r="N77" s="18">
        <f t="shared" si="7"/>
        <v>29312.25</v>
      </c>
    </row>
    <row r="78" spans="1:14" ht="38.1" customHeight="1" thickBot="1" x14ac:dyDescent="0.3">
      <c r="A78" s="17">
        <v>66</v>
      </c>
      <c r="B78" s="9" t="s">
        <v>43</v>
      </c>
      <c r="C78" s="6" t="s">
        <v>41</v>
      </c>
      <c r="D78" s="6" t="s">
        <v>44</v>
      </c>
      <c r="E78" s="6" t="s">
        <v>13</v>
      </c>
      <c r="F78" s="7" t="s">
        <v>25</v>
      </c>
      <c r="G78" s="7">
        <v>80000</v>
      </c>
      <c r="H78" s="50">
        <f t="shared" si="4"/>
        <v>2296</v>
      </c>
      <c r="I78" s="50">
        <v>7022.76</v>
      </c>
      <c r="J78" s="50">
        <f t="shared" si="5"/>
        <v>2432</v>
      </c>
      <c r="K78" s="50">
        <v>1737.45</v>
      </c>
      <c r="L78" s="54">
        <f t="shared" si="6"/>
        <v>13488.210000000001</v>
      </c>
      <c r="M78" s="54"/>
      <c r="N78" s="18">
        <f t="shared" si="7"/>
        <v>66511.789999999994</v>
      </c>
    </row>
    <row r="79" spans="1:14" ht="38.1" customHeight="1" thickBot="1" x14ac:dyDescent="0.3">
      <c r="A79" s="17">
        <v>67</v>
      </c>
      <c r="B79" s="9" t="s">
        <v>45</v>
      </c>
      <c r="C79" s="6" t="s">
        <v>41</v>
      </c>
      <c r="D79" s="6" t="s">
        <v>46</v>
      </c>
      <c r="E79" s="6" t="s">
        <v>24</v>
      </c>
      <c r="F79" s="7" t="s">
        <v>25</v>
      </c>
      <c r="G79" s="7">
        <v>33000</v>
      </c>
      <c r="H79" s="50">
        <f t="shared" si="4"/>
        <v>947.1</v>
      </c>
      <c r="I79" s="50">
        <v>0</v>
      </c>
      <c r="J79" s="50">
        <f t="shared" si="5"/>
        <v>1003.2</v>
      </c>
      <c r="K79" s="50">
        <v>6477</v>
      </c>
      <c r="L79" s="54">
        <f t="shared" si="6"/>
        <v>8427.2999999999993</v>
      </c>
      <c r="M79" s="54"/>
      <c r="N79" s="18">
        <f t="shared" si="7"/>
        <v>24572.7</v>
      </c>
    </row>
    <row r="80" spans="1:14" ht="38.1" customHeight="1" thickBot="1" x14ac:dyDescent="0.3">
      <c r="A80" s="17">
        <v>68</v>
      </c>
      <c r="B80" s="9" t="s">
        <v>47</v>
      </c>
      <c r="C80" s="6" t="s">
        <v>41</v>
      </c>
      <c r="D80" s="6" t="s">
        <v>48</v>
      </c>
      <c r="E80" s="10" t="s">
        <v>33</v>
      </c>
      <c r="F80" s="7" t="s">
        <v>25</v>
      </c>
      <c r="G80" s="7">
        <v>31000</v>
      </c>
      <c r="H80" s="50">
        <f t="shared" si="4"/>
        <v>889.7</v>
      </c>
      <c r="I80" s="50">
        <v>0</v>
      </c>
      <c r="J80" s="50">
        <f t="shared" si="5"/>
        <v>942.4</v>
      </c>
      <c r="K80" s="50">
        <v>3748</v>
      </c>
      <c r="L80" s="54">
        <f t="shared" si="6"/>
        <v>5580.1</v>
      </c>
      <c r="M80" s="54"/>
      <c r="N80" s="18">
        <f t="shared" si="7"/>
        <v>25419.9</v>
      </c>
    </row>
    <row r="81" spans="1:14" ht="38.1" customHeight="1" thickBot="1" x14ac:dyDescent="0.3">
      <c r="A81" s="17">
        <v>69</v>
      </c>
      <c r="B81" s="12" t="s">
        <v>40</v>
      </c>
      <c r="C81" s="6" t="s">
        <v>41</v>
      </c>
      <c r="D81" s="10" t="s">
        <v>42</v>
      </c>
      <c r="E81" s="10" t="s">
        <v>33</v>
      </c>
      <c r="F81" s="31" t="s">
        <v>25</v>
      </c>
      <c r="G81" s="7">
        <v>26250</v>
      </c>
      <c r="H81" s="50">
        <f t="shared" si="4"/>
        <v>753.375</v>
      </c>
      <c r="I81" s="50">
        <v>0</v>
      </c>
      <c r="J81" s="50">
        <f t="shared" si="5"/>
        <v>798</v>
      </c>
      <c r="K81" s="50">
        <v>325</v>
      </c>
      <c r="L81" s="54">
        <f t="shared" si="6"/>
        <v>1876.375</v>
      </c>
      <c r="M81" s="54"/>
      <c r="N81" s="18">
        <f t="shared" si="7"/>
        <v>24373.625</v>
      </c>
    </row>
    <row r="82" spans="1:14" ht="38.1" customHeight="1" thickBot="1" x14ac:dyDescent="0.3">
      <c r="A82" s="17">
        <v>70</v>
      </c>
      <c r="B82" s="32" t="s">
        <v>177</v>
      </c>
      <c r="C82" s="33" t="s">
        <v>140</v>
      </c>
      <c r="D82" s="34" t="s">
        <v>178</v>
      </c>
      <c r="E82" s="53" t="s">
        <v>33</v>
      </c>
      <c r="F82" s="36" t="s">
        <v>14</v>
      </c>
      <c r="G82" s="7">
        <v>80000</v>
      </c>
      <c r="H82" s="50">
        <f t="shared" si="4"/>
        <v>2296</v>
      </c>
      <c r="I82" s="50">
        <v>7400.87</v>
      </c>
      <c r="J82" s="50">
        <f t="shared" si="5"/>
        <v>2432</v>
      </c>
      <c r="K82" s="50">
        <v>225</v>
      </c>
      <c r="L82" s="54">
        <f t="shared" si="6"/>
        <v>12353.869999999999</v>
      </c>
      <c r="M82" s="54"/>
      <c r="N82" s="18">
        <f t="shared" si="7"/>
        <v>67646.13</v>
      </c>
    </row>
    <row r="83" spans="1:14" ht="38.1" customHeight="1" thickBot="1" x14ac:dyDescent="0.3">
      <c r="A83" s="17">
        <v>71</v>
      </c>
      <c r="B83" s="32" t="s">
        <v>151</v>
      </c>
      <c r="C83" s="33" t="s">
        <v>142</v>
      </c>
      <c r="D83" s="34" t="s">
        <v>143</v>
      </c>
      <c r="E83" s="35" t="s">
        <v>13</v>
      </c>
      <c r="F83" s="36" t="s">
        <v>14</v>
      </c>
      <c r="G83" s="7">
        <v>70000</v>
      </c>
      <c r="H83" s="50">
        <v>2009</v>
      </c>
      <c r="I83" s="50">
        <v>5368.48</v>
      </c>
      <c r="J83" s="50">
        <v>2128</v>
      </c>
      <c r="K83" s="50">
        <v>225</v>
      </c>
      <c r="L83" s="54">
        <f t="shared" si="6"/>
        <v>9730.48</v>
      </c>
      <c r="M83" s="54"/>
      <c r="N83" s="18">
        <f t="shared" si="7"/>
        <v>60269.520000000004</v>
      </c>
    </row>
    <row r="84" spans="1:14" ht="21" thickBot="1" x14ac:dyDescent="0.3">
      <c r="A84" s="17"/>
      <c r="B84" s="62" t="s">
        <v>125</v>
      </c>
      <c r="C84" s="63"/>
      <c r="D84" s="63"/>
      <c r="E84" s="63"/>
      <c r="F84" s="64"/>
      <c r="G84" s="19">
        <f t="shared" ref="G84:L84" si="8">SUM(G13:G83)</f>
        <v>3008262.5</v>
      </c>
      <c r="H84" s="21">
        <f t="shared" si="8"/>
        <v>86337.138750000042</v>
      </c>
      <c r="I84" s="21">
        <f>SUM(I13:I83)</f>
        <v>165952.45000000001</v>
      </c>
      <c r="J84" s="21">
        <f t="shared" si="8"/>
        <v>89098.98</v>
      </c>
      <c r="K84" s="21">
        <f t="shared" si="8"/>
        <v>376009.92000000016</v>
      </c>
      <c r="L84" s="65">
        <f t="shared" si="8"/>
        <v>717398.48875000002</v>
      </c>
      <c r="M84" s="66"/>
      <c r="N84" s="21">
        <f>SUM(N13:N83)</f>
        <v>2290864.0112499995</v>
      </c>
    </row>
    <row r="91" spans="1:14" ht="20.25" x14ac:dyDescent="0.25">
      <c r="H91" s="24"/>
    </row>
    <row r="92" spans="1:14" ht="18" x14ac:dyDescent="0.25">
      <c r="H92" s="26" t="s">
        <v>78</v>
      </c>
    </row>
    <row r="93" spans="1:14" ht="18" x14ac:dyDescent="0.25">
      <c r="H93" s="27" t="s">
        <v>79</v>
      </c>
    </row>
  </sheetData>
  <autoFilter ref="A12:N84">
    <filterColumn colId="11" showButton="0"/>
  </autoFilter>
  <mergeCells count="78">
    <mergeCell ref="L80:M80"/>
    <mergeCell ref="L81:M81"/>
    <mergeCell ref="L82:M82"/>
    <mergeCell ref="L83:M83"/>
    <mergeCell ref="B84:F84"/>
    <mergeCell ref="L84:M84"/>
    <mergeCell ref="L79:M79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67:M67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55:M55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43:M43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A7:N7"/>
    <mergeCell ref="A8:N8"/>
    <mergeCell ref="A10:N10"/>
    <mergeCell ref="A11:N11"/>
    <mergeCell ref="L12:M12"/>
    <mergeCell ref="L13:M13"/>
    <mergeCell ref="L14:M14"/>
    <mergeCell ref="L15:M15"/>
    <mergeCell ref="L16:M16"/>
    <mergeCell ref="L17:M17"/>
    <mergeCell ref="L18:M18"/>
  </mergeCells>
  <pageMargins left="0.70866141732283461" right="0.70866141732283461" top="0.74803149606299213" bottom="0.74803149606299213" header="0.31496062992125984" footer="0.31496062992125984"/>
  <pageSetup paperSize="8" scale="31" fitToHeight="3" orientation="landscape" r:id="rId1"/>
  <rowBreaks count="2" manualBreakCount="2">
    <brk id="32" max="14" man="1"/>
    <brk id="7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topLeftCell="B1" zoomScale="70" zoomScaleNormal="70" zoomScaleSheetLayoutView="70" workbookViewId="0">
      <selection activeCell="B33" sqref="B33"/>
    </sheetView>
  </sheetViews>
  <sheetFormatPr baseColWidth="10" defaultRowHeight="15" x14ac:dyDescent="0.25"/>
  <cols>
    <col min="1" max="1" width="13.42578125" customWidth="1"/>
    <col min="2" max="2" width="51.28515625" customWidth="1"/>
    <col min="3" max="3" width="72" bestFit="1" customWidth="1"/>
    <col min="4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16" ht="18.75" x14ac:dyDescent="0.25">
      <c r="A9" s="56" t="s">
        <v>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7" t="s">
        <v>154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16" ht="23.25" x14ac:dyDescent="0.25">
      <c r="A12" s="58" t="s">
        <v>173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0" t="s">
        <v>126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155</v>
      </c>
      <c r="H14" s="16" t="s">
        <v>156</v>
      </c>
      <c r="I14" s="16" t="s">
        <v>4</v>
      </c>
      <c r="J14" s="20" t="s">
        <v>127</v>
      </c>
      <c r="K14" s="20" t="s">
        <v>128</v>
      </c>
      <c r="L14" s="20" t="s">
        <v>129</v>
      </c>
      <c r="M14" s="20" t="s">
        <v>130</v>
      </c>
      <c r="N14" s="69" t="s">
        <v>131</v>
      </c>
      <c r="O14" s="69"/>
      <c r="P14" s="20" t="s">
        <v>5</v>
      </c>
    </row>
    <row r="15" spans="1:16" ht="36.75" customHeight="1" thickBot="1" x14ac:dyDescent="0.3">
      <c r="A15" s="38">
        <v>1</v>
      </c>
      <c r="B15" s="39" t="s">
        <v>157</v>
      </c>
      <c r="C15" s="22" t="s">
        <v>134</v>
      </c>
      <c r="D15" s="22" t="s">
        <v>158</v>
      </c>
      <c r="E15" s="22" t="s">
        <v>159</v>
      </c>
      <c r="F15" s="7" t="s">
        <v>14</v>
      </c>
      <c r="G15" s="40">
        <v>44835</v>
      </c>
      <c r="H15" s="40">
        <v>45017</v>
      </c>
      <c r="I15" s="41">
        <v>29400</v>
      </c>
      <c r="J15" s="50">
        <f>I15*0.0287</f>
        <v>843.78</v>
      </c>
      <c r="K15" s="50">
        <v>0</v>
      </c>
      <c r="L15" s="50">
        <f>I15*3.04%</f>
        <v>893.76</v>
      </c>
      <c r="M15" s="50">
        <v>1225</v>
      </c>
      <c r="N15" s="67">
        <f>J15+K15+L15+M15</f>
        <v>2962.54</v>
      </c>
      <c r="O15" s="68"/>
      <c r="P15" s="18">
        <f t="shared" ref="P15:P19" si="0">I15-N15</f>
        <v>26437.46</v>
      </c>
    </row>
    <row r="16" spans="1:16" ht="36.75" customHeight="1" thickBot="1" x14ac:dyDescent="0.3">
      <c r="A16" s="38">
        <v>2</v>
      </c>
      <c r="B16" s="42" t="s">
        <v>160</v>
      </c>
      <c r="C16" s="22" t="s">
        <v>134</v>
      </c>
      <c r="D16" s="22" t="s">
        <v>158</v>
      </c>
      <c r="E16" s="22" t="s">
        <v>159</v>
      </c>
      <c r="F16" s="7" t="s">
        <v>14</v>
      </c>
      <c r="G16" s="40">
        <v>44835</v>
      </c>
      <c r="H16" s="40">
        <v>45017</v>
      </c>
      <c r="I16" s="43">
        <v>33000</v>
      </c>
      <c r="J16" s="50">
        <f>I16*0.0287</f>
        <v>947.1</v>
      </c>
      <c r="K16" s="50">
        <v>0</v>
      </c>
      <c r="L16" s="50">
        <f>I16*3.04%</f>
        <v>1003.2</v>
      </c>
      <c r="M16" s="50">
        <v>4825</v>
      </c>
      <c r="N16" s="67">
        <f>J16+K16+L16+M16</f>
        <v>6775.3</v>
      </c>
      <c r="O16" s="68"/>
      <c r="P16" s="18">
        <f t="shared" si="0"/>
        <v>26224.7</v>
      </c>
    </row>
    <row r="17" spans="1:16" ht="36.75" customHeight="1" thickBot="1" x14ac:dyDescent="0.3">
      <c r="A17" s="44">
        <v>3</v>
      </c>
      <c r="B17" s="45" t="s">
        <v>161</v>
      </c>
      <c r="C17" s="22" t="s">
        <v>162</v>
      </c>
      <c r="D17" s="22" t="s">
        <v>163</v>
      </c>
      <c r="E17" s="22" t="s">
        <v>159</v>
      </c>
      <c r="F17" s="7" t="s">
        <v>14</v>
      </c>
      <c r="G17" s="40">
        <v>44835</v>
      </c>
      <c r="H17" s="40">
        <v>45017</v>
      </c>
      <c r="I17" s="43">
        <v>70000</v>
      </c>
      <c r="J17" s="50">
        <v>2009</v>
      </c>
      <c r="K17" s="50">
        <v>5368.48</v>
      </c>
      <c r="L17" s="50">
        <v>2128</v>
      </c>
      <c r="M17" s="50">
        <v>225</v>
      </c>
      <c r="N17" s="67">
        <f>J17+K17+L17+M17</f>
        <v>9730.48</v>
      </c>
      <c r="O17" s="68"/>
      <c r="P17" s="18">
        <f t="shared" si="0"/>
        <v>60269.520000000004</v>
      </c>
    </row>
    <row r="18" spans="1:16" ht="36.75" customHeight="1" thickBot="1" x14ac:dyDescent="0.3">
      <c r="A18" s="17">
        <v>4</v>
      </c>
      <c r="B18" s="39" t="s">
        <v>164</v>
      </c>
      <c r="C18" s="22" t="s">
        <v>165</v>
      </c>
      <c r="D18" s="22" t="s">
        <v>166</v>
      </c>
      <c r="E18" s="22" t="s">
        <v>159</v>
      </c>
      <c r="F18" s="46" t="s">
        <v>25</v>
      </c>
      <c r="G18" s="40">
        <v>44835</v>
      </c>
      <c r="H18" s="40">
        <v>45017</v>
      </c>
      <c r="I18" s="43">
        <v>36000</v>
      </c>
      <c r="J18" s="50">
        <v>1033.2</v>
      </c>
      <c r="K18" s="50">
        <v>0</v>
      </c>
      <c r="L18" s="50">
        <v>1094.4000000000001</v>
      </c>
      <c r="M18" s="50">
        <v>11259</v>
      </c>
      <c r="N18" s="67">
        <f>J18+K18+L18+M18</f>
        <v>13386.6</v>
      </c>
      <c r="O18" s="68"/>
      <c r="P18" s="18">
        <f t="shared" si="0"/>
        <v>22613.4</v>
      </c>
    </row>
    <row r="19" spans="1:16" ht="36.75" customHeight="1" thickBot="1" x14ac:dyDescent="0.3">
      <c r="A19" s="17">
        <v>5</v>
      </c>
      <c r="B19" s="47" t="s">
        <v>179</v>
      </c>
      <c r="C19" s="22" t="s">
        <v>136</v>
      </c>
      <c r="D19" s="22" t="s">
        <v>180</v>
      </c>
      <c r="E19" s="22" t="s">
        <v>159</v>
      </c>
      <c r="F19" s="7" t="s">
        <v>25</v>
      </c>
      <c r="G19" s="48">
        <v>44835</v>
      </c>
      <c r="H19" s="48">
        <v>45017</v>
      </c>
      <c r="I19" s="41">
        <v>30000</v>
      </c>
      <c r="J19" s="50">
        <f>I19*0.0287</f>
        <v>861</v>
      </c>
      <c r="K19" s="50">
        <v>0</v>
      </c>
      <c r="L19" s="50">
        <f>I19*3.04%</f>
        <v>912</v>
      </c>
      <c r="M19" s="50">
        <v>7726</v>
      </c>
      <c r="N19" s="67">
        <f>SUM(J19:M19)</f>
        <v>9499</v>
      </c>
      <c r="O19" s="68"/>
      <c r="P19" s="18">
        <f t="shared" si="0"/>
        <v>20501</v>
      </c>
    </row>
    <row r="20" spans="1:16" ht="20.25" thickBot="1" x14ac:dyDescent="0.3">
      <c r="A20" s="38"/>
      <c r="B20" s="70" t="s">
        <v>125</v>
      </c>
      <c r="C20" s="71"/>
      <c r="D20" s="71"/>
      <c r="E20" s="71"/>
      <c r="F20" s="72"/>
      <c r="G20" s="51"/>
      <c r="H20" s="51"/>
      <c r="I20" s="49">
        <f t="shared" ref="I20:N20" si="1">SUM(I15:I19)</f>
        <v>198400</v>
      </c>
      <c r="J20" s="21">
        <f t="shared" si="1"/>
        <v>5694.08</v>
      </c>
      <c r="K20" s="21">
        <f t="shared" si="1"/>
        <v>5368.48</v>
      </c>
      <c r="L20" s="21">
        <f t="shared" si="1"/>
        <v>6031.3600000000006</v>
      </c>
      <c r="M20" s="21">
        <f t="shared" si="1"/>
        <v>25260</v>
      </c>
      <c r="N20" s="73">
        <f t="shared" si="1"/>
        <v>42353.919999999998</v>
      </c>
      <c r="O20" s="74"/>
      <c r="P20" s="21">
        <f>SUM(P15:P19)</f>
        <v>156046.08000000002</v>
      </c>
    </row>
    <row r="27" spans="1:16" ht="18" x14ac:dyDescent="0.25">
      <c r="I27" s="26" t="s">
        <v>78</v>
      </c>
    </row>
    <row r="28" spans="1:16" ht="18" x14ac:dyDescent="0.25">
      <c r="I28" s="27" t="s">
        <v>79</v>
      </c>
    </row>
  </sheetData>
  <mergeCells count="12">
    <mergeCell ref="N16:O16"/>
    <mergeCell ref="N17:O17"/>
    <mergeCell ref="N18:O18"/>
    <mergeCell ref="N19:O19"/>
    <mergeCell ref="B20:F20"/>
    <mergeCell ref="N20:O20"/>
    <mergeCell ref="N15:O15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8" scale="3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topLeftCell="A4" zoomScale="70" zoomScaleNormal="70" zoomScaleSheetLayoutView="70" workbookViewId="0">
      <selection activeCell="C40" sqref="C40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ht="18.75" x14ac:dyDescent="0.25">
      <c r="A9" s="56" t="s">
        <v>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57" t="s">
        <v>167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23.25" x14ac:dyDescent="0.25">
      <c r="A12" s="58" t="s">
        <v>173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0" t="s">
        <v>126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155</v>
      </c>
      <c r="G14" s="16" t="s">
        <v>156</v>
      </c>
      <c r="H14" s="16" t="s">
        <v>4</v>
      </c>
      <c r="I14" s="20" t="s">
        <v>127</v>
      </c>
      <c r="J14" s="20" t="s">
        <v>128</v>
      </c>
      <c r="K14" s="20" t="s">
        <v>129</v>
      </c>
      <c r="L14" s="20" t="s">
        <v>130</v>
      </c>
      <c r="M14" s="69" t="s">
        <v>131</v>
      </c>
      <c r="N14" s="69"/>
      <c r="O14" s="20" t="s">
        <v>5</v>
      </c>
    </row>
    <row r="15" spans="1:15" ht="36.75" customHeight="1" thickBot="1" x14ac:dyDescent="0.3">
      <c r="A15" s="38">
        <v>1</v>
      </c>
      <c r="B15" s="39" t="s">
        <v>168</v>
      </c>
      <c r="C15" s="22" t="s">
        <v>138</v>
      </c>
      <c r="D15" s="22" t="s">
        <v>58</v>
      </c>
      <c r="E15" s="7" t="s">
        <v>14</v>
      </c>
      <c r="F15" s="40">
        <v>44743</v>
      </c>
      <c r="G15" s="40">
        <v>44927</v>
      </c>
      <c r="H15" s="41">
        <v>28875</v>
      </c>
      <c r="I15" s="50">
        <f>H15*0.0287</f>
        <v>828.71249999999998</v>
      </c>
      <c r="J15" s="50">
        <v>0</v>
      </c>
      <c r="K15" s="50">
        <f>H15*3.04%</f>
        <v>877.8</v>
      </c>
      <c r="L15" s="50">
        <v>25</v>
      </c>
      <c r="M15" s="67">
        <f>I15+J15+K15+L15</f>
        <v>1731.5124999999998</v>
      </c>
      <c r="N15" s="68"/>
      <c r="O15" s="18">
        <f>H15-M15</f>
        <v>27143.487499999999</v>
      </c>
    </row>
    <row r="16" spans="1:15" ht="36.75" customHeight="1" thickBot="1" x14ac:dyDescent="0.3">
      <c r="A16" s="38">
        <v>2</v>
      </c>
      <c r="B16" s="42" t="s">
        <v>169</v>
      </c>
      <c r="C16" s="22" t="s">
        <v>67</v>
      </c>
      <c r="D16" s="22" t="s">
        <v>68</v>
      </c>
      <c r="E16" s="7" t="s">
        <v>25</v>
      </c>
      <c r="F16" s="40">
        <v>44743</v>
      </c>
      <c r="G16" s="40">
        <v>44927</v>
      </c>
      <c r="H16" s="43">
        <v>18700</v>
      </c>
      <c r="I16" s="50">
        <f>H16*0.0287</f>
        <v>536.68999999999994</v>
      </c>
      <c r="J16" s="50">
        <v>0</v>
      </c>
      <c r="K16" s="50">
        <f>H16*3.04%</f>
        <v>568.48</v>
      </c>
      <c r="L16" s="50">
        <v>25</v>
      </c>
      <c r="M16" s="67">
        <f>I16+J16+K16+L16</f>
        <v>1130.17</v>
      </c>
      <c r="N16" s="68"/>
      <c r="O16" s="18">
        <f>H16-M16</f>
        <v>17569.830000000002</v>
      </c>
    </row>
    <row r="17" spans="1:15" ht="36.75" customHeight="1" thickBot="1" x14ac:dyDescent="0.3">
      <c r="A17" s="44">
        <v>3</v>
      </c>
      <c r="B17" s="45" t="s">
        <v>170</v>
      </c>
      <c r="C17" s="22" t="s">
        <v>67</v>
      </c>
      <c r="D17" s="22" t="s">
        <v>68</v>
      </c>
      <c r="E17" s="7" t="s">
        <v>25</v>
      </c>
      <c r="F17" s="40">
        <v>44743</v>
      </c>
      <c r="G17" s="40">
        <v>44927</v>
      </c>
      <c r="H17" s="43">
        <v>18700</v>
      </c>
      <c r="I17" s="50">
        <f>H17*0.0287</f>
        <v>536.68999999999994</v>
      </c>
      <c r="J17" s="50">
        <v>0</v>
      </c>
      <c r="K17" s="50">
        <f t="shared" ref="K17:K19" si="0">H17*3.04%</f>
        <v>568.48</v>
      </c>
      <c r="L17" s="50">
        <v>25</v>
      </c>
      <c r="M17" s="67">
        <f>I17+J17+K17+L17</f>
        <v>1130.17</v>
      </c>
      <c r="N17" s="68"/>
      <c r="O17" s="18">
        <f>H17-M17</f>
        <v>17569.830000000002</v>
      </c>
    </row>
    <row r="18" spans="1:15" ht="36.75" customHeight="1" thickBot="1" x14ac:dyDescent="0.3">
      <c r="A18" s="17">
        <v>4</v>
      </c>
      <c r="B18" s="39" t="s">
        <v>171</v>
      </c>
      <c r="C18" s="22" t="s">
        <v>67</v>
      </c>
      <c r="D18" s="22" t="s">
        <v>68</v>
      </c>
      <c r="E18" s="46" t="s">
        <v>14</v>
      </c>
      <c r="F18" s="40">
        <v>44743</v>
      </c>
      <c r="G18" s="40">
        <v>44927</v>
      </c>
      <c r="H18" s="43">
        <v>18700</v>
      </c>
      <c r="I18" s="50">
        <f>H18*0.0287</f>
        <v>536.68999999999994</v>
      </c>
      <c r="J18" s="50">
        <v>0</v>
      </c>
      <c r="K18" s="50">
        <f t="shared" si="0"/>
        <v>568.48</v>
      </c>
      <c r="L18" s="50">
        <v>25</v>
      </c>
      <c r="M18" s="67">
        <f>I18+J18+K18+L18</f>
        <v>1130.17</v>
      </c>
      <c r="N18" s="68"/>
      <c r="O18" s="18">
        <f>H18-M18</f>
        <v>17569.830000000002</v>
      </c>
    </row>
    <row r="19" spans="1:15" ht="36.75" customHeight="1" thickBot="1" x14ac:dyDescent="0.3">
      <c r="A19" s="17">
        <v>5</v>
      </c>
      <c r="B19" s="39" t="s">
        <v>172</v>
      </c>
      <c r="C19" s="22" t="s">
        <v>67</v>
      </c>
      <c r="D19" s="22" t="s">
        <v>68</v>
      </c>
      <c r="E19" s="46" t="s">
        <v>25</v>
      </c>
      <c r="F19" s="40">
        <v>44743</v>
      </c>
      <c r="G19" s="40">
        <v>44927</v>
      </c>
      <c r="H19" s="43">
        <v>18700</v>
      </c>
      <c r="I19" s="50">
        <f>H19*0.0287</f>
        <v>536.68999999999994</v>
      </c>
      <c r="J19" s="50">
        <v>0</v>
      </c>
      <c r="K19" s="50">
        <f t="shared" si="0"/>
        <v>568.48</v>
      </c>
      <c r="L19" s="50">
        <v>25</v>
      </c>
      <c r="M19" s="67">
        <f>I19+J19+K19+L19</f>
        <v>1130.17</v>
      </c>
      <c r="N19" s="68"/>
      <c r="O19" s="18">
        <f>H19-M19</f>
        <v>17569.830000000002</v>
      </c>
    </row>
    <row r="20" spans="1:15" ht="20.25" thickBot="1" x14ac:dyDescent="0.3">
      <c r="A20" s="17"/>
      <c r="B20" s="75" t="s">
        <v>125</v>
      </c>
      <c r="C20" s="76"/>
      <c r="D20" s="76"/>
      <c r="E20" s="77"/>
      <c r="F20" s="52"/>
      <c r="G20" s="52"/>
      <c r="H20" s="19">
        <f>SUM(H15:H19)</f>
        <v>103675</v>
      </c>
      <c r="I20" s="21">
        <f>SUM(I15:I19)</f>
        <v>2975.4724999999999</v>
      </c>
      <c r="J20" s="21">
        <f>SUM(J15:J17)</f>
        <v>0</v>
      </c>
      <c r="K20" s="21">
        <f>SUM(K15:K19)</f>
        <v>3151.72</v>
      </c>
      <c r="L20" s="21">
        <f>SUM(L15:L19)</f>
        <v>125</v>
      </c>
      <c r="M20" s="78">
        <f>SUM(M15:M19)</f>
        <v>6252.1925000000001</v>
      </c>
      <c r="N20" s="79"/>
      <c r="O20" s="21">
        <f>SUM(O15:O19)</f>
        <v>97422.80750000001</v>
      </c>
    </row>
    <row r="27" spans="1:15" ht="18" x14ac:dyDescent="0.25">
      <c r="H27" s="26" t="s">
        <v>78</v>
      </c>
    </row>
    <row r="28" spans="1:15" ht="18" x14ac:dyDescent="0.25">
      <c r="H28" s="27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M15:N15"/>
    <mergeCell ref="A8:O8"/>
    <mergeCell ref="A9:O9"/>
    <mergeCell ref="A11:O11"/>
    <mergeCell ref="A12:O12"/>
    <mergeCell ref="M14:N14"/>
  </mergeCells>
  <pageMargins left="0.7" right="0.7" top="0.75" bottom="0.75" header="0.3" footer="0.3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Fija</vt:lpstr>
      <vt:lpstr>Temporales </vt:lpstr>
      <vt:lpstr>Eventuales</vt:lpstr>
      <vt:lpstr>Eventuales!Área_de_impresión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2022-10-07T19:33:54Z</cp:lastPrinted>
  <dcterms:created xsi:type="dcterms:W3CDTF">2021-08-19T19:29:01Z</dcterms:created>
  <dcterms:modified xsi:type="dcterms:W3CDTF">2023-02-08T15:37:13Z</dcterms:modified>
</cp:coreProperties>
</file>