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<sst xmlns="http://schemas.openxmlformats.org/spreadsheetml/2006/main" count="296" uniqueCount="166">
  <si>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</si>
  <si>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</si>
  <si>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</si>
  <si>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</si>
  <si>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</si>
  <si>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</si>
  <si>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</si>
  <si>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</si>
  <si>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</si>
  <si>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</si>
  <si>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</si>
  <si>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</si>
  <si>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</si>
  <si>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</si>
  <si>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</si>
  <si>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</si>
  <si>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</si>
  <si>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</si>
  <si>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</si>
  <si>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</si>
  <si>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</si>
  <si>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</si>
  <si>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</si>
  <si>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</si>
  <si>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</si>
  <si>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</si>
  <si>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</si>
  <si>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</si>
  <si>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</si>
  <si>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</si>
  <si>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</si>
  <si>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</si>
  <si>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</si>
  <si>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</si>
  <si>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</si>
  <si>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</si>
  <si>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</si>
  <si>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</si>
  <si>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</si>
  <si>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</si>
  <si>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</si>
  <si>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</si>
  <si>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</si>
  <si>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</si>
  <si>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</si>
  <si>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</si>
  <si>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</si>
  <si>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</si>
  <si>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</si>
  <si>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</si>
  <si>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</si>
  <si>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</si>
  <si>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</si>
  <si>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</si>
  <si>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</si>
  <si>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</si>
  <si>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</si>
  <si>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</si>
  <si>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</si>
  <si>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</si>
  <si>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</si>
  <si>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</si>
  <si>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</si>
  <si>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</si>
  <si>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</si>
  <si>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</si>
  <si>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</si>
  <si>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</si>
  <si>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</si>
  <si>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</si>
  <si>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</si>
  <si>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</si>
  <si>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</si>
  <si>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</si>
  <si>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</si>
  <si>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</si>
  <si>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</si>
  <si>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</si>
  <si>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</si>
  <si>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</si>
  <si>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</si>
  <si>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</si>
  <si>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</si>
  <si>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</si>
  <si>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</si>
  <si>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</si>
  <si>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</si>
  <si>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</si>
  <si>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</si>
  <si>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</si>
  <si>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</si>
  <si>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</si>
  <si>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</si>
  <si>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</si>
  <si>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</si>
  <si>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</si>
  <si>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</si>
  <si>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</si>
  <si>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</si>
  <si>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</si>
  <si>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</si>
  <si>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</si>
  <si>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</si>
  <si>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</si>
  <si>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</si>
  <si>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</si>
  <si>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</si>
  <si>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</si>
  <si>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</si>
  <si>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</si>
  <si>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</si>
  <si>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</si>
  <si>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</si>
  <si>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</si>
  <si>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</si>
  <si>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</si>
  <si>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</si>
  <si>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</si>
  <si>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</si>
  <si>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</si>
  <si>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</si>
  <si>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</si>
  <si>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</si>
  <si>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</si>
  <si>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</si>
  <si>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</si>
  <si>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</si>
  <si>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</si>
  <si>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</si>
  <si>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</si>
  <si>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</si>
  <si>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</si>
  <si>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</si>
  <si>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</si>
  <si>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</si>
  <si>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</si>
  <si>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</si>
  <si>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</si>
  <si>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</si>
  <si>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</si>
  <si>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</si>
  <si>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</si>
  <si>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</si>
  <si>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</si>
  <si>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</si>
  <si>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</si>
  <si>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</si>
  <si>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</si>
  <si>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</si>
  <si>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</si>
  <si>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</si>
  <si>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</si>
  <si>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</si>
  <si>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</si>
  <si>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</si>
  <si>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</si>
  <si>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</si>
  <si>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</si>
  <si>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</si>
  <si>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</si>
  <si>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</si>
  <si>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</si>
  <si>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</si>
  <si>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</si>
  <si>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>Correspondiente al mes de Diciembre del año: 2014</t>
  </si>
  <si>
    <t xml:space="preserve">            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</si>
</sst>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2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60" zoomScaleNormal="60" zoomScalePageLayoutView="0" workbookViewId="0" topLeftCell="F1">
      <selection activeCell="P87" sqref="P87:Q8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8" t="s">
        <v>165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s="33" customFormat="1" ht="18.75">
      <c r="A7" s="164" t="s">
        <v>163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8" t="s">
        <v>17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164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3" t="s">
        <v>20</v>
      </c>
      <c r="B12" s="162" t="s">
        <v>15</v>
      </c>
      <c r="C12" s="56"/>
      <c r="D12" s="56"/>
      <c r="E12" s="56"/>
      <c r="F12" s="177" t="s">
        <v>18</v>
      </c>
      <c r="G12" s="159" t="s">
        <v>6</v>
      </c>
      <c r="H12" s="159" t="s">
        <v>10</v>
      </c>
      <c r="I12" s="166" t="s">
        <v>5</v>
      </c>
      <c r="J12" s="166"/>
      <c r="K12" s="166"/>
      <c r="L12" s="166"/>
      <c r="M12" s="166"/>
      <c r="N12" s="166"/>
      <c r="O12" s="167"/>
      <c r="P12" s="169" t="s">
        <v>0</v>
      </c>
      <c r="Q12" s="170"/>
      <c r="R12" s="172" t="s">
        <v>19</v>
      </c>
      <c r="S12" s="172" t="s">
        <v>2</v>
      </c>
    </row>
    <row r="13" spans="1:19" s="2" customFormat="1" ht="37.5" customHeight="1">
      <c r="A13" s="163"/>
      <c r="B13" s="162"/>
      <c r="C13" s="56" t="s">
        <v>23</v>
      </c>
      <c r="D13" s="56" t="s">
        <v>16</v>
      </c>
      <c r="E13" s="56" t="s">
        <v>21</v>
      </c>
      <c r="F13" s="177"/>
      <c r="G13" s="160"/>
      <c r="H13" s="160"/>
      <c r="I13" s="165" t="s">
        <v>8</v>
      </c>
      <c r="J13" s="165"/>
      <c r="K13" s="160"/>
      <c r="L13" s="171" t="s">
        <v>9</v>
      </c>
      <c r="M13" s="165"/>
      <c r="N13" s="178" t="s">
        <v>7</v>
      </c>
      <c r="O13" s="175" t="s">
        <v>120</v>
      </c>
      <c r="P13" s="154" t="s">
        <v>121</v>
      </c>
      <c r="Q13" s="155"/>
      <c r="R13" s="173"/>
      <c r="S13" s="173"/>
    </row>
    <row r="14" spans="1:19" s="2" customFormat="1" ht="45.75" customHeight="1" thickBot="1">
      <c r="A14" s="163"/>
      <c r="B14" s="162"/>
      <c r="C14" s="56"/>
      <c r="D14" s="56"/>
      <c r="E14" s="56"/>
      <c r="F14" s="177"/>
      <c r="G14" s="161"/>
      <c r="H14" s="161"/>
      <c r="I14" s="150" t="s">
        <v>3</v>
      </c>
      <c r="J14" s="151"/>
      <c r="K14" s="161"/>
      <c r="L14" s="150" t="s">
        <v>4</v>
      </c>
      <c r="M14" s="151"/>
      <c r="N14" s="161"/>
      <c r="O14" s="176"/>
      <c r="P14" s="156"/>
      <c r="Q14" s="157"/>
      <c r="R14" s="174"/>
      <c r="S14" s="174"/>
    </row>
    <row r="15" spans="1:19" s="2" customFormat="1" ht="45.75" customHeight="1" thickBot="1">
      <c r="A15" s="57"/>
      <c r="B15" s="131" t="s">
        <v>39</v>
      </c>
      <c r="C15" s="132"/>
      <c r="D15" s="132"/>
      <c r="E15" s="132"/>
      <c r="F15" s="133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53" t="s">
        <v>40</v>
      </c>
      <c r="C16" s="153"/>
      <c r="D16" s="153"/>
      <c r="E16" s="153"/>
      <c r="F16" s="153"/>
      <c r="G16" s="46"/>
      <c r="H16" s="46"/>
      <c r="I16" s="91"/>
      <c r="J16" s="46"/>
      <c r="K16" s="46"/>
      <c r="L16" s="91"/>
      <c r="M16" s="46"/>
      <c r="N16" s="46"/>
      <c r="O16" s="46"/>
      <c r="P16" s="152"/>
      <c r="Q16" s="152"/>
      <c r="R16" s="75"/>
      <c r="S16" s="46"/>
    </row>
    <row r="17" spans="1:19" s="8" customFormat="1" ht="56.25" customHeight="1">
      <c r="A17" s="93">
        <v>1</v>
      </c>
      <c r="B17" s="41" t="s">
        <v>55</v>
      </c>
      <c r="C17" s="41" t="s">
        <v>46</v>
      </c>
      <c r="D17" s="41" t="s">
        <v>137</v>
      </c>
      <c r="E17" s="41" t="s">
        <v>22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15113.16</v>
      </c>
      <c r="P17" s="146">
        <v>16590.66</v>
      </c>
      <c r="Q17" s="147"/>
      <c r="R17" s="77">
        <f>(F17-P17)</f>
        <v>8409.34</v>
      </c>
      <c r="S17" s="30"/>
    </row>
    <row r="18" spans="1:19" s="8" customFormat="1" ht="56.25" customHeight="1">
      <c r="A18" s="16">
        <v>2</v>
      </c>
      <c r="B18" s="62" t="s">
        <v>122</v>
      </c>
      <c r="C18" s="62" t="s">
        <v>41</v>
      </c>
      <c r="D18" s="62" t="s">
        <v>42</v>
      </c>
      <c r="E18" s="62" t="s">
        <v>22</v>
      </c>
      <c r="F18" s="69">
        <v>50000</v>
      </c>
      <c r="G18" s="74">
        <v>1931.2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1628.39</v>
      </c>
      <c r="P18" s="134">
        <v>6514.59</v>
      </c>
      <c r="Q18" s="135"/>
      <c r="R18" s="75">
        <f>(F18-P18)</f>
        <v>43485.41</v>
      </c>
      <c r="S18" s="30"/>
    </row>
    <row r="19" spans="1:19" s="8" customFormat="1" ht="46.5" customHeight="1">
      <c r="A19" s="115">
        <v>3</v>
      </c>
      <c r="B19" s="52" t="s">
        <v>149</v>
      </c>
      <c r="C19" s="52" t="s">
        <v>150</v>
      </c>
      <c r="D19" s="52" t="s">
        <v>151</v>
      </c>
      <c r="E19" s="52" t="s">
        <v>22</v>
      </c>
      <c r="F19" s="116">
        <v>15000</v>
      </c>
      <c r="G19" s="74">
        <v>0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295</v>
      </c>
      <c r="P19" s="134">
        <v>1181.5</v>
      </c>
      <c r="Q19" s="135"/>
      <c r="R19" s="75">
        <f>(F19-P19)</f>
        <v>13818.5</v>
      </c>
      <c r="S19" s="45"/>
    </row>
    <row r="20" spans="1:19" s="8" customFormat="1" ht="46.5" customHeight="1">
      <c r="A20" s="136" t="s">
        <v>43</v>
      </c>
      <c r="B20" s="136"/>
      <c r="C20" s="136"/>
      <c r="D20" s="136"/>
      <c r="E20" s="136"/>
      <c r="F20" s="137"/>
      <c r="G20" s="24"/>
      <c r="H20" s="24"/>
      <c r="I20" s="74"/>
      <c r="J20" s="24"/>
      <c r="K20" s="24"/>
      <c r="L20" s="74"/>
      <c r="M20" s="24"/>
      <c r="N20" s="24"/>
      <c r="O20" s="24"/>
      <c r="P20" s="146"/>
      <c r="Q20" s="147"/>
      <c r="R20" s="77"/>
      <c r="S20" s="24"/>
    </row>
    <row r="21" spans="1:19" s="3" customFormat="1" ht="36.75" customHeight="1">
      <c r="A21" s="45">
        <v>4</v>
      </c>
      <c r="B21" s="52" t="s">
        <v>44</v>
      </c>
      <c r="C21" s="50" t="s">
        <v>46</v>
      </c>
      <c r="D21" s="52" t="s">
        <v>45</v>
      </c>
      <c r="E21" s="52" t="s">
        <v>22</v>
      </c>
      <c r="F21" s="67">
        <v>85000</v>
      </c>
      <c r="G21" s="48">
        <v>8813.18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6128.39</v>
      </c>
      <c r="P21" s="134">
        <v>19965.07</v>
      </c>
      <c r="Q21" s="135"/>
      <c r="R21" s="75">
        <f aca="true" t="shared" si="1" ref="R21:R27">(F21-P21)</f>
        <v>65034.93</v>
      </c>
      <c r="S21" s="47"/>
    </row>
    <row r="22" spans="1:19" s="97" customFormat="1" ht="46.5" customHeight="1">
      <c r="A22" s="45">
        <v>5</v>
      </c>
      <c r="B22" s="52" t="s">
        <v>47</v>
      </c>
      <c r="C22" s="50" t="s">
        <v>46</v>
      </c>
      <c r="D22" s="50" t="s">
        <v>48</v>
      </c>
      <c r="E22" s="50" t="s">
        <v>49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1118.39</v>
      </c>
      <c r="P22" s="134">
        <v>4002.24</v>
      </c>
      <c r="Q22" s="135"/>
      <c r="R22" s="75">
        <f t="shared" si="1"/>
        <v>35997.76</v>
      </c>
      <c r="S22" s="47"/>
    </row>
    <row r="23" spans="1:19" s="8" customFormat="1" ht="46.5" customHeight="1">
      <c r="A23" s="16">
        <v>6</v>
      </c>
      <c r="B23" s="63" t="s">
        <v>50</v>
      </c>
      <c r="C23" s="50" t="s">
        <v>46</v>
      </c>
      <c r="D23" s="41" t="s">
        <v>134</v>
      </c>
      <c r="E23" s="42" t="s">
        <v>22</v>
      </c>
      <c r="F23" s="69">
        <v>40000</v>
      </c>
      <c r="G23" s="74">
        <v>0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3111.78</v>
      </c>
      <c r="P23" s="134">
        <v>5475.78</v>
      </c>
      <c r="Q23" s="135"/>
      <c r="R23" s="75">
        <f t="shared" si="1"/>
        <v>34524.22</v>
      </c>
      <c r="S23" s="30"/>
    </row>
    <row r="24" spans="1:19" s="9" customFormat="1" ht="39.75" customHeight="1">
      <c r="A24" s="45">
        <v>7</v>
      </c>
      <c r="B24" s="50" t="s">
        <v>51</v>
      </c>
      <c r="C24" s="50" t="s">
        <v>46</v>
      </c>
      <c r="D24" s="50" t="s">
        <v>52</v>
      </c>
      <c r="E24" s="50" t="s">
        <v>22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175</v>
      </c>
      <c r="P24" s="134">
        <v>1327.45</v>
      </c>
      <c r="Q24" s="135"/>
      <c r="R24" s="75">
        <f t="shared" si="1"/>
        <v>18172.55</v>
      </c>
      <c r="S24" s="47"/>
    </row>
    <row r="25" spans="1:19" s="3" customFormat="1" ht="45.75" customHeight="1">
      <c r="A25" s="109">
        <v>8</v>
      </c>
      <c r="B25" s="63" t="s">
        <v>53</v>
      </c>
      <c r="C25" s="50" t="s">
        <v>46</v>
      </c>
      <c r="D25" s="41" t="s">
        <v>54</v>
      </c>
      <c r="E25" s="44" t="s">
        <v>22</v>
      </c>
      <c r="F25" s="70">
        <v>19500</v>
      </c>
      <c r="G25" s="22">
        <v>0</v>
      </c>
      <c r="H25" s="25"/>
      <c r="I25" s="48">
        <f t="shared" si="2"/>
        <v>559.65</v>
      </c>
      <c r="J25" s="25"/>
      <c r="K25" s="25"/>
      <c r="L25" s="48">
        <f t="shared" si="0"/>
        <v>592.8</v>
      </c>
      <c r="M25" s="25"/>
      <c r="N25" s="25"/>
      <c r="O25" s="48">
        <v>2185</v>
      </c>
      <c r="P25" s="134">
        <v>3337.45</v>
      </c>
      <c r="Q25" s="135"/>
      <c r="R25" s="75">
        <f t="shared" si="1"/>
        <v>16162.55</v>
      </c>
      <c r="S25" s="29"/>
    </row>
    <row r="26" spans="1:19" s="3" customFormat="1" ht="58.5" customHeight="1">
      <c r="A26" s="16">
        <v>9</v>
      </c>
      <c r="B26" s="66" t="s">
        <v>85</v>
      </c>
      <c r="C26" s="66" t="s">
        <v>46</v>
      </c>
      <c r="D26" s="66" t="s">
        <v>135</v>
      </c>
      <c r="E26" s="66" t="s">
        <v>49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755</v>
      </c>
      <c r="P26" s="134">
        <v>6703.93</v>
      </c>
      <c r="Q26" s="135"/>
      <c r="R26" s="75">
        <f t="shared" si="1"/>
        <v>10296.07</v>
      </c>
      <c r="S26" s="47"/>
    </row>
    <row r="27" spans="1:19" s="3" customFormat="1" ht="44.25" customHeight="1">
      <c r="A27" s="96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15000</v>
      </c>
      <c r="G27" s="90">
        <v>0</v>
      </c>
      <c r="H27" s="46"/>
      <c r="I27" s="90">
        <f t="shared" si="2"/>
        <v>430.5</v>
      </c>
      <c r="J27" s="46"/>
      <c r="K27" s="53"/>
      <c r="L27" s="90">
        <f t="shared" si="0"/>
        <v>456</v>
      </c>
      <c r="M27" s="46"/>
      <c r="N27" s="46"/>
      <c r="O27" s="90">
        <v>1118.39</v>
      </c>
      <c r="P27" s="134">
        <v>2004.89</v>
      </c>
      <c r="Q27" s="135"/>
      <c r="R27" s="75">
        <f t="shared" si="1"/>
        <v>12995.11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125000</v>
      </c>
      <c r="G28" s="98">
        <v>18726.01</v>
      </c>
      <c r="H28" s="98"/>
      <c r="I28" s="98">
        <f t="shared" si="2"/>
        <v>3587.5</v>
      </c>
      <c r="J28" s="98"/>
      <c r="K28" s="49"/>
      <c r="L28" s="98">
        <v>2628.08</v>
      </c>
      <c r="M28" s="98"/>
      <c r="N28" s="98"/>
      <c r="O28" s="98">
        <v>175</v>
      </c>
      <c r="P28" s="134">
        <v>25116.59</v>
      </c>
      <c r="Q28" s="135"/>
      <c r="R28" s="75">
        <f>(F28-P28)</f>
        <v>99883.41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4">
        <f>(G29+I29+L29+O29)</f>
        <v>2602.5</v>
      </c>
      <c r="Q29" s="135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138</v>
      </c>
      <c r="C30" s="50" t="s">
        <v>140</v>
      </c>
      <c r="D30" s="50" t="s">
        <v>139</v>
      </c>
      <c r="E30" s="52" t="s">
        <v>22</v>
      </c>
      <c r="F30" s="67" t="s">
        <v>141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1285</v>
      </c>
      <c r="P30" s="134">
        <v>2762.5</v>
      </c>
      <c r="Q30" s="135"/>
      <c r="R30" s="99">
        <v>22237.5</v>
      </c>
      <c r="S30" s="92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605</v>
      </c>
      <c r="P31" s="146">
        <v>1550.6</v>
      </c>
      <c r="Q31" s="147"/>
      <c r="R31" s="75">
        <f>(F31-P31)</f>
        <v>14449.4</v>
      </c>
      <c r="S31" s="47"/>
    </row>
    <row r="32" spans="1:19" s="3" customFormat="1" ht="47.25" customHeight="1">
      <c r="A32" s="76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2322</v>
      </c>
      <c r="P32" s="180">
        <v>3622.2</v>
      </c>
      <c r="Q32" s="181"/>
      <c r="R32" s="78">
        <f>(F32-P32)</f>
        <v>18377.8</v>
      </c>
      <c r="S32" s="79"/>
    </row>
    <row r="33" spans="1:19" s="3" customFormat="1" ht="47.25" customHeight="1">
      <c r="A33" s="45">
        <v>15</v>
      </c>
      <c r="B33" s="52" t="s">
        <v>131</v>
      </c>
      <c r="C33" s="52" t="s">
        <v>125</v>
      </c>
      <c r="D33" s="52" t="s">
        <v>124</v>
      </c>
      <c r="E33" s="52" t="s">
        <v>49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275</v>
      </c>
      <c r="P33" s="148">
        <v>2166.2</v>
      </c>
      <c r="Q33" s="149"/>
      <c r="R33" s="75">
        <f>(F33-P33)</f>
        <v>29833.8</v>
      </c>
      <c r="S33" s="48"/>
    </row>
    <row r="34" spans="1:19" s="3" customFormat="1" ht="46.5" customHeight="1">
      <c r="A34" s="45">
        <v>16</v>
      </c>
      <c r="B34" s="52" t="s">
        <v>152</v>
      </c>
      <c r="C34" s="52" t="s">
        <v>153</v>
      </c>
      <c r="D34" s="52" t="s">
        <v>154</v>
      </c>
      <c r="E34" s="52" t="s">
        <v>107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5">
        <v>1292.5</v>
      </c>
      <c r="P34" s="138">
        <v>2474.5</v>
      </c>
      <c r="Q34" s="139"/>
      <c r="R34" s="75">
        <f>(F34-P34)</f>
        <v>17525.5</v>
      </c>
      <c r="S34" s="45"/>
    </row>
    <row r="35" spans="1:19" s="3" customFormat="1" ht="56.25" customHeight="1">
      <c r="A35" s="179"/>
      <c r="B35" s="136"/>
      <c r="C35" s="136"/>
      <c r="D35" s="136"/>
      <c r="E35" s="137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46"/>
      <c r="Q35" s="147"/>
      <c r="R35" s="77"/>
      <c r="S35" s="30"/>
    </row>
    <row r="36" spans="1:19" s="3" customFormat="1" ht="41.25" customHeight="1">
      <c r="A36" s="16">
        <v>17</v>
      </c>
      <c r="B36" s="62" t="s">
        <v>58</v>
      </c>
      <c r="C36" s="62" t="s">
        <v>59</v>
      </c>
      <c r="D36" s="62" t="s">
        <v>60</v>
      </c>
      <c r="E36" s="62" t="s">
        <v>49</v>
      </c>
      <c r="F36" s="69">
        <v>50000</v>
      </c>
      <c r="G36" s="74">
        <v>1520</v>
      </c>
      <c r="H36" s="74"/>
      <c r="I36" s="48">
        <f aca="true" t="shared" si="3" ref="I36:I45">(F36*2.87%)</f>
        <v>1435</v>
      </c>
      <c r="J36" s="74"/>
      <c r="K36" s="74"/>
      <c r="L36" s="48">
        <f aca="true" t="shared" si="4" ref="L36:L48">(F36*3.04%)</f>
        <v>1520</v>
      </c>
      <c r="M36" s="74"/>
      <c r="N36" s="74"/>
      <c r="O36" s="74">
        <v>1018.39</v>
      </c>
      <c r="P36" s="134">
        <v>5904.59</v>
      </c>
      <c r="Q36" s="135"/>
      <c r="R36" s="75">
        <f aca="true" t="shared" si="5" ref="R36:R48">(F36-P36)</f>
        <v>44095.41</v>
      </c>
      <c r="S36" s="30"/>
    </row>
    <row r="37" spans="1:19" s="3" customFormat="1" ht="44.25" customHeight="1">
      <c r="A37" s="45">
        <v>18</v>
      </c>
      <c r="B37" s="50" t="s">
        <v>61</v>
      </c>
      <c r="C37" s="50" t="s">
        <v>59</v>
      </c>
      <c r="D37" s="50" t="s">
        <v>62</v>
      </c>
      <c r="E37" s="50" t="s">
        <v>49</v>
      </c>
      <c r="F37" s="67">
        <v>20000</v>
      </c>
      <c r="G37" s="48">
        <v>0</v>
      </c>
      <c r="H37" s="46"/>
      <c r="I37" s="48">
        <f t="shared" si="3"/>
        <v>574</v>
      </c>
      <c r="J37" s="46"/>
      <c r="K37" s="53"/>
      <c r="L37" s="48">
        <f t="shared" si="4"/>
        <v>608</v>
      </c>
      <c r="M37" s="46"/>
      <c r="N37" s="46"/>
      <c r="O37" s="48">
        <v>1376.83</v>
      </c>
      <c r="P37" s="134">
        <v>3284.33</v>
      </c>
      <c r="Q37" s="135"/>
      <c r="R37" s="75">
        <f t="shared" si="5"/>
        <v>16715.67</v>
      </c>
      <c r="S37" s="47"/>
    </row>
    <row r="38" spans="1:19" s="3" customFormat="1" ht="44.25" customHeight="1">
      <c r="A38" s="16">
        <v>19</v>
      </c>
      <c r="B38" s="62" t="s">
        <v>63</v>
      </c>
      <c r="C38" s="62" t="s">
        <v>59</v>
      </c>
      <c r="D38" s="62" t="s">
        <v>64</v>
      </c>
      <c r="E38" s="62" t="s">
        <v>49</v>
      </c>
      <c r="F38" s="69">
        <v>14000</v>
      </c>
      <c r="G38" s="48">
        <v>0</v>
      </c>
      <c r="H38" s="24"/>
      <c r="I38" s="48">
        <f t="shared" si="3"/>
        <v>401.8</v>
      </c>
      <c r="J38" s="24"/>
      <c r="K38" s="24"/>
      <c r="L38" s="48">
        <f t="shared" si="4"/>
        <v>425.6</v>
      </c>
      <c r="M38" s="24"/>
      <c r="N38" s="24"/>
      <c r="O38" s="74">
        <v>660</v>
      </c>
      <c r="P38" s="134">
        <v>1487.4</v>
      </c>
      <c r="Q38" s="135"/>
      <c r="R38" s="75">
        <f t="shared" si="5"/>
        <v>12512.6</v>
      </c>
      <c r="S38" s="30"/>
    </row>
    <row r="39" spans="1:19" s="3" customFormat="1" ht="33.75" customHeight="1">
      <c r="A39" s="17">
        <v>20</v>
      </c>
      <c r="B39" s="62" t="s">
        <v>65</v>
      </c>
      <c r="C39" s="62" t="s">
        <v>59</v>
      </c>
      <c r="D39" s="62" t="s">
        <v>64</v>
      </c>
      <c r="E39" s="62" t="s">
        <v>22</v>
      </c>
      <c r="F39" s="69">
        <v>14000</v>
      </c>
      <c r="G39" s="48">
        <v>0</v>
      </c>
      <c r="H39" s="24"/>
      <c r="I39" s="48">
        <f t="shared" si="3"/>
        <v>401.8</v>
      </c>
      <c r="J39" s="24"/>
      <c r="K39" s="24"/>
      <c r="L39" s="48">
        <f t="shared" si="4"/>
        <v>425.6</v>
      </c>
      <c r="M39" s="24"/>
      <c r="N39" s="24"/>
      <c r="O39" s="74">
        <v>275</v>
      </c>
      <c r="P39" s="134">
        <v>1102.4</v>
      </c>
      <c r="Q39" s="135"/>
      <c r="R39" s="75">
        <f t="shared" si="5"/>
        <v>12897.6</v>
      </c>
      <c r="S39" s="30"/>
    </row>
    <row r="40" spans="1:19" s="3" customFormat="1" ht="42" customHeight="1">
      <c r="A40" s="45">
        <v>21</v>
      </c>
      <c r="B40" s="50" t="s">
        <v>66</v>
      </c>
      <c r="C40" s="50" t="s">
        <v>59</v>
      </c>
      <c r="D40" s="50" t="s">
        <v>67</v>
      </c>
      <c r="E40" s="50" t="s">
        <v>49</v>
      </c>
      <c r="F40" s="67">
        <v>19000</v>
      </c>
      <c r="G40" s="48">
        <v>0</v>
      </c>
      <c r="H40" s="46"/>
      <c r="I40" s="48">
        <f t="shared" si="3"/>
        <v>545.3</v>
      </c>
      <c r="J40" s="46"/>
      <c r="K40" s="53"/>
      <c r="L40" s="48">
        <f t="shared" si="4"/>
        <v>577.6</v>
      </c>
      <c r="M40" s="46"/>
      <c r="N40" s="46"/>
      <c r="O40" s="48">
        <v>1538.39</v>
      </c>
      <c r="P40" s="134">
        <v>2661.29</v>
      </c>
      <c r="Q40" s="135"/>
      <c r="R40" s="75">
        <f t="shared" si="5"/>
        <v>16338.71</v>
      </c>
      <c r="S40" s="47"/>
    </row>
    <row r="41" spans="1:19" s="3" customFormat="1" ht="39.75" customHeight="1">
      <c r="A41" s="17">
        <v>22</v>
      </c>
      <c r="B41" s="62" t="s">
        <v>68</v>
      </c>
      <c r="C41" s="62" t="s">
        <v>59</v>
      </c>
      <c r="D41" s="62" t="s">
        <v>64</v>
      </c>
      <c r="E41" s="62" t="s">
        <v>22</v>
      </c>
      <c r="F41" s="69">
        <v>14000</v>
      </c>
      <c r="G41" s="48">
        <v>0</v>
      </c>
      <c r="H41" s="24"/>
      <c r="I41" s="48">
        <f t="shared" si="3"/>
        <v>401.8</v>
      </c>
      <c r="J41" s="24"/>
      <c r="K41" s="24"/>
      <c r="L41" s="48">
        <f t="shared" si="4"/>
        <v>425.6</v>
      </c>
      <c r="M41" s="24"/>
      <c r="N41" s="24"/>
      <c r="O41" s="74">
        <v>1581.16</v>
      </c>
      <c r="P41" s="134">
        <v>2408.56</v>
      </c>
      <c r="Q41" s="135"/>
      <c r="R41" s="75">
        <f t="shared" si="5"/>
        <v>11591.44</v>
      </c>
      <c r="S41" s="30"/>
    </row>
    <row r="42" spans="1:19" s="3" customFormat="1" ht="42" customHeight="1">
      <c r="A42" s="45">
        <v>23</v>
      </c>
      <c r="B42" s="50" t="s">
        <v>69</v>
      </c>
      <c r="C42" s="50" t="s">
        <v>59</v>
      </c>
      <c r="D42" s="50" t="s">
        <v>64</v>
      </c>
      <c r="E42" s="50" t="s">
        <v>49</v>
      </c>
      <c r="F42" s="67">
        <v>14000</v>
      </c>
      <c r="G42" s="48">
        <v>0</v>
      </c>
      <c r="H42" s="46"/>
      <c r="I42" s="48">
        <f t="shared" si="3"/>
        <v>401.8</v>
      </c>
      <c r="J42" s="46"/>
      <c r="K42" s="46"/>
      <c r="L42" s="48">
        <f t="shared" si="4"/>
        <v>425.6</v>
      </c>
      <c r="M42" s="46"/>
      <c r="N42" s="46"/>
      <c r="O42" s="48">
        <v>740</v>
      </c>
      <c r="P42" s="134">
        <v>1567.4</v>
      </c>
      <c r="Q42" s="135"/>
      <c r="R42" s="75">
        <f t="shared" si="5"/>
        <v>12432.6</v>
      </c>
      <c r="S42" s="47"/>
    </row>
    <row r="43" spans="1:19" s="3" customFormat="1" ht="51.75" customHeight="1">
      <c r="A43" s="45">
        <v>24</v>
      </c>
      <c r="B43" s="50" t="s">
        <v>70</v>
      </c>
      <c r="C43" s="50" t="s">
        <v>59</v>
      </c>
      <c r="D43" s="50" t="s">
        <v>71</v>
      </c>
      <c r="E43" s="50" t="s">
        <v>49</v>
      </c>
      <c r="F43" s="67">
        <v>20000</v>
      </c>
      <c r="G43" s="48">
        <v>0</v>
      </c>
      <c r="H43" s="46"/>
      <c r="I43" s="48">
        <f t="shared" si="3"/>
        <v>574</v>
      </c>
      <c r="J43" s="46"/>
      <c r="K43" s="53"/>
      <c r="L43" s="48">
        <f t="shared" si="4"/>
        <v>608</v>
      </c>
      <c r="M43" s="46"/>
      <c r="N43" s="46"/>
      <c r="O43" s="48">
        <v>5629.83</v>
      </c>
      <c r="P43" s="134">
        <v>5163.5</v>
      </c>
      <c r="Q43" s="135"/>
      <c r="R43" s="75">
        <f t="shared" si="5"/>
        <v>14836.5</v>
      </c>
      <c r="S43" s="47"/>
    </row>
    <row r="44" spans="1:19" s="3" customFormat="1" ht="36.75" customHeight="1">
      <c r="A44" s="45">
        <v>25</v>
      </c>
      <c r="B44" s="50" t="s">
        <v>72</v>
      </c>
      <c r="C44" s="50" t="s">
        <v>59</v>
      </c>
      <c r="D44" s="50" t="s">
        <v>73</v>
      </c>
      <c r="E44" s="50" t="s">
        <v>49</v>
      </c>
      <c r="F44" s="67">
        <v>15500</v>
      </c>
      <c r="G44" s="48">
        <v>0</v>
      </c>
      <c r="H44" s="46"/>
      <c r="I44" s="48">
        <f t="shared" si="3"/>
        <v>444.85</v>
      </c>
      <c r="J44" s="46"/>
      <c r="K44" s="53"/>
      <c r="L44" s="48">
        <f t="shared" si="4"/>
        <v>471.2</v>
      </c>
      <c r="M44" s="46"/>
      <c r="N44" s="46"/>
      <c r="O44" s="48">
        <v>2700.56</v>
      </c>
      <c r="P44" s="134">
        <v>3616.61</v>
      </c>
      <c r="Q44" s="135"/>
      <c r="R44" s="75">
        <f t="shared" si="5"/>
        <v>11883.39</v>
      </c>
      <c r="S44" s="47"/>
    </row>
    <row r="45" spans="1:19" s="3" customFormat="1" ht="50.25" customHeight="1">
      <c r="A45" s="45">
        <v>26</v>
      </c>
      <c r="B45" s="50" t="s">
        <v>74</v>
      </c>
      <c r="C45" s="50" t="s">
        <v>59</v>
      </c>
      <c r="D45" s="50" t="s">
        <v>64</v>
      </c>
      <c r="E45" s="50" t="s">
        <v>49</v>
      </c>
      <c r="F45" s="67">
        <v>14000</v>
      </c>
      <c r="G45" s="48">
        <v>0</v>
      </c>
      <c r="H45" s="46"/>
      <c r="I45" s="48">
        <f t="shared" si="3"/>
        <v>401.8</v>
      </c>
      <c r="J45" s="46"/>
      <c r="K45" s="53"/>
      <c r="L45" s="48">
        <f t="shared" si="4"/>
        <v>425.6</v>
      </c>
      <c r="M45" s="46"/>
      <c r="N45" s="46"/>
      <c r="O45" s="48">
        <v>295</v>
      </c>
      <c r="P45" s="134">
        <v>1122.4</v>
      </c>
      <c r="Q45" s="135"/>
      <c r="R45" s="75">
        <f t="shared" si="5"/>
        <v>12877.6</v>
      </c>
      <c r="S45" s="47"/>
    </row>
    <row r="46" spans="1:19" s="3" customFormat="1" ht="39" customHeight="1">
      <c r="A46" s="45">
        <v>27</v>
      </c>
      <c r="B46" s="50" t="s">
        <v>75</v>
      </c>
      <c r="C46" s="50" t="s">
        <v>59</v>
      </c>
      <c r="D46" s="50" t="s">
        <v>73</v>
      </c>
      <c r="E46" s="50" t="s">
        <v>49</v>
      </c>
      <c r="F46" s="67">
        <v>15000</v>
      </c>
      <c r="G46" s="48">
        <v>0</v>
      </c>
      <c r="H46" s="46"/>
      <c r="I46" s="48">
        <v>430.5</v>
      </c>
      <c r="J46" s="46"/>
      <c r="K46" s="53"/>
      <c r="L46" s="48">
        <f t="shared" si="4"/>
        <v>456</v>
      </c>
      <c r="M46" s="46"/>
      <c r="N46" s="46"/>
      <c r="O46" s="48">
        <v>175</v>
      </c>
      <c r="P46" s="134">
        <v>1061.5</v>
      </c>
      <c r="Q46" s="135"/>
      <c r="R46" s="75">
        <f t="shared" si="5"/>
        <v>13938.5</v>
      </c>
      <c r="S46" s="47"/>
    </row>
    <row r="47" spans="1:19" s="3" customFormat="1" ht="43.5" customHeight="1">
      <c r="A47" s="45">
        <v>28</v>
      </c>
      <c r="B47" s="50" t="s">
        <v>76</v>
      </c>
      <c r="C47" s="50" t="s">
        <v>59</v>
      </c>
      <c r="D47" s="50" t="s">
        <v>64</v>
      </c>
      <c r="E47" s="50" t="s">
        <v>22</v>
      </c>
      <c r="F47" s="67">
        <v>14000</v>
      </c>
      <c r="G47" s="48">
        <v>0</v>
      </c>
      <c r="H47" s="46"/>
      <c r="I47" s="48">
        <f aca="true" t="shared" si="6" ref="I47:I52">(F47*2.87%)</f>
        <v>401.8</v>
      </c>
      <c r="J47" s="46"/>
      <c r="K47" s="53"/>
      <c r="L47" s="48">
        <f t="shared" si="4"/>
        <v>425.6</v>
      </c>
      <c r="M47" s="46"/>
      <c r="N47" s="46"/>
      <c r="O47" s="48">
        <v>660</v>
      </c>
      <c r="P47" s="134">
        <v>1487.4</v>
      </c>
      <c r="Q47" s="135"/>
      <c r="R47" s="75">
        <f t="shared" si="5"/>
        <v>12512.6</v>
      </c>
      <c r="S47" s="47"/>
    </row>
    <row r="48" spans="1:19" s="3" customFormat="1" ht="52.5" customHeight="1">
      <c r="A48" s="45">
        <v>29</v>
      </c>
      <c r="B48" s="50" t="s">
        <v>77</v>
      </c>
      <c r="C48" s="50" t="s">
        <v>59</v>
      </c>
      <c r="D48" s="50" t="s">
        <v>78</v>
      </c>
      <c r="E48" s="50" t="s">
        <v>49</v>
      </c>
      <c r="F48" s="67">
        <v>15500</v>
      </c>
      <c r="G48" s="48">
        <v>0</v>
      </c>
      <c r="H48" s="46"/>
      <c r="I48" s="48">
        <f t="shared" si="6"/>
        <v>444.85</v>
      </c>
      <c r="J48" s="46"/>
      <c r="K48" s="53"/>
      <c r="L48" s="48">
        <f t="shared" si="4"/>
        <v>471.2</v>
      </c>
      <c r="M48" s="46"/>
      <c r="N48" s="46"/>
      <c r="O48" s="48">
        <v>3477.58</v>
      </c>
      <c r="P48" s="134">
        <v>5115.38</v>
      </c>
      <c r="Q48" s="135"/>
      <c r="R48" s="75">
        <f t="shared" si="5"/>
        <v>10384.619999999999</v>
      </c>
      <c r="S48" s="47"/>
    </row>
    <row r="49" spans="1:19" s="3" customFormat="1" ht="42" customHeight="1">
      <c r="A49" s="45">
        <v>30</v>
      </c>
      <c r="B49" s="50" t="s">
        <v>79</v>
      </c>
      <c r="C49" s="50" t="s">
        <v>59</v>
      </c>
      <c r="D49" s="50" t="s">
        <v>64</v>
      </c>
      <c r="E49" s="50" t="s">
        <v>49</v>
      </c>
      <c r="F49" s="67">
        <v>14000</v>
      </c>
      <c r="G49" s="117">
        <v>0</v>
      </c>
      <c r="H49" s="46"/>
      <c r="I49" s="117">
        <f t="shared" si="6"/>
        <v>401.8</v>
      </c>
      <c r="J49" s="46"/>
      <c r="K49" s="53"/>
      <c r="L49" s="117">
        <f>(F49*3.04%)</f>
        <v>425.6</v>
      </c>
      <c r="M49" s="46"/>
      <c r="N49" s="46"/>
      <c r="O49" s="117">
        <v>2292.5</v>
      </c>
      <c r="P49" s="134">
        <v>3119.9</v>
      </c>
      <c r="Q49" s="135"/>
      <c r="R49" s="75">
        <f>(F49-P49)</f>
        <v>10880.1</v>
      </c>
      <c r="S49" s="47"/>
    </row>
    <row r="50" spans="1:19" s="3" customFormat="1" ht="41.25" customHeight="1">
      <c r="A50" s="45">
        <v>31</v>
      </c>
      <c r="B50" s="50" t="s">
        <v>80</v>
      </c>
      <c r="C50" s="50" t="s">
        <v>59</v>
      </c>
      <c r="D50" s="50" t="s">
        <v>62</v>
      </c>
      <c r="E50" s="50" t="s">
        <v>49</v>
      </c>
      <c r="F50" s="67">
        <v>16500</v>
      </c>
      <c r="G50" s="117">
        <v>0</v>
      </c>
      <c r="H50" s="46"/>
      <c r="I50" s="117">
        <f t="shared" si="6"/>
        <v>473.55</v>
      </c>
      <c r="J50" s="46"/>
      <c r="K50" s="53"/>
      <c r="L50" s="117">
        <f>(F50*3.04%)</f>
        <v>501.6</v>
      </c>
      <c r="M50" s="46"/>
      <c r="N50" s="46"/>
      <c r="O50" s="117">
        <v>175</v>
      </c>
      <c r="P50" s="134">
        <v>1150.15</v>
      </c>
      <c r="Q50" s="135"/>
      <c r="R50" s="75">
        <f>(F50-P50)</f>
        <v>15349.85</v>
      </c>
      <c r="S50" s="47"/>
    </row>
    <row r="51" spans="1:19" s="3" customFormat="1" ht="46.5" customHeight="1">
      <c r="A51" s="16">
        <v>32</v>
      </c>
      <c r="B51" s="52" t="s">
        <v>123</v>
      </c>
      <c r="C51" s="52" t="s">
        <v>59</v>
      </c>
      <c r="D51" s="52" t="s">
        <v>64</v>
      </c>
      <c r="E51" s="52" t="s">
        <v>49</v>
      </c>
      <c r="F51" s="67">
        <v>14000</v>
      </c>
      <c r="G51" s="117">
        <v>0</v>
      </c>
      <c r="H51" s="30"/>
      <c r="I51" s="117">
        <f t="shared" si="6"/>
        <v>401.8</v>
      </c>
      <c r="J51" s="30"/>
      <c r="K51" s="30"/>
      <c r="L51" s="117">
        <f>(F51*3.04%)</f>
        <v>425.6</v>
      </c>
      <c r="M51" s="30"/>
      <c r="N51" s="30"/>
      <c r="O51" s="74">
        <v>1544.04</v>
      </c>
      <c r="P51" s="134">
        <v>2371.44</v>
      </c>
      <c r="Q51" s="135"/>
      <c r="R51" s="75">
        <v>11628.56</v>
      </c>
      <c r="S51" s="47"/>
    </row>
    <row r="52" spans="1:19" s="3" customFormat="1" ht="49.5" customHeight="1">
      <c r="A52" s="16">
        <v>33</v>
      </c>
      <c r="B52" s="52" t="s">
        <v>132</v>
      </c>
      <c r="C52" s="52" t="s">
        <v>59</v>
      </c>
      <c r="D52" s="52" t="s">
        <v>64</v>
      </c>
      <c r="E52" s="52" t="s">
        <v>49</v>
      </c>
      <c r="F52" s="67">
        <v>14000</v>
      </c>
      <c r="G52" s="117">
        <v>0</v>
      </c>
      <c r="H52" s="117"/>
      <c r="I52" s="117">
        <f t="shared" si="6"/>
        <v>401.8</v>
      </c>
      <c r="J52" s="117"/>
      <c r="K52" s="117"/>
      <c r="L52" s="117">
        <f>(F52*3.04%)</f>
        <v>425.6</v>
      </c>
      <c r="M52" s="117"/>
      <c r="N52" s="117"/>
      <c r="O52" s="117">
        <v>2226.67</v>
      </c>
      <c r="P52" s="134">
        <v>3054.07</v>
      </c>
      <c r="Q52" s="135"/>
      <c r="R52" s="75">
        <f aca="true" t="shared" si="7" ref="R52:R57">(F52-P52)</f>
        <v>10945.93</v>
      </c>
      <c r="S52" s="30"/>
    </row>
    <row r="53" spans="1:115" s="3" customFormat="1" ht="34.5" customHeight="1">
      <c r="A53" s="101">
        <v>34</v>
      </c>
      <c r="B53" s="102" t="s">
        <v>142</v>
      </c>
      <c r="C53" s="102" t="s">
        <v>59</v>
      </c>
      <c r="D53" s="102" t="s">
        <v>64</v>
      </c>
      <c r="E53" s="102" t="s">
        <v>143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875</v>
      </c>
      <c r="P53" s="134">
        <v>1702.4</v>
      </c>
      <c r="Q53" s="135"/>
      <c r="R53" s="75">
        <f t="shared" si="7"/>
        <v>12297.6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155</v>
      </c>
      <c r="C54" s="102" t="s">
        <v>59</v>
      </c>
      <c r="D54" s="102" t="s">
        <v>64</v>
      </c>
      <c r="E54" s="102" t="s">
        <v>22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5342.31</v>
      </c>
      <c r="P54" s="134">
        <v>6169.71</v>
      </c>
      <c r="Q54" s="135"/>
      <c r="R54" s="75">
        <f t="shared" si="7"/>
        <v>7830.29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156</v>
      </c>
      <c r="C55" s="52" t="s">
        <v>59</v>
      </c>
      <c r="D55" s="52" t="s">
        <v>64</v>
      </c>
      <c r="E55" s="52" t="s">
        <v>49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275</v>
      </c>
      <c r="P55" s="134">
        <v>1102.4</v>
      </c>
      <c r="Q55" s="135"/>
      <c r="R55" s="75">
        <f t="shared" si="7"/>
        <v>12897.6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24">
        <v>37</v>
      </c>
      <c r="B56" s="52" t="s">
        <v>157</v>
      </c>
      <c r="C56" s="52" t="s">
        <v>59</v>
      </c>
      <c r="D56" s="52" t="s">
        <v>64</v>
      </c>
      <c r="E56" s="52" t="s">
        <v>49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275</v>
      </c>
      <c r="P56" s="134">
        <v>1102.4</v>
      </c>
      <c r="Q56" s="135"/>
      <c r="R56" s="75">
        <f t="shared" si="7"/>
        <v>12897.6</v>
      </c>
      <c r="S56" s="30"/>
    </row>
    <row r="57" spans="1:19" ht="35.25" customHeight="1">
      <c r="A57" s="101">
        <v>38</v>
      </c>
      <c r="B57" s="102" t="s">
        <v>158</v>
      </c>
      <c r="C57" s="102" t="s">
        <v>59</v>
      </c>
      <c r="D57" s="102" t="s">
        <v>64</v>
      </c>
      <c r="E57" s="102" t="s">
        <v>22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610</v>
      </c>
      <c r="P57" s="134">
        <v>1437.4</v>
      </c>
      <c r="Q57" s="135"/>
      <c r="R57" s="75">
        <f t="shared" si="7"/>
        <v>12562.6</v>
      </c>
      <c r="S57" s="100"/>
    </row>
    <row r="58" spans="1:115" s="33" customFormat="1" ht="41.25" customHeight="1">
      <c r="A58" s="131" t="s">
        <v>81</v>
      </c>
      <c r="B58" s="132"/>
      <c r="C58" s="132"/>
      <c r="D58" s="132"/>
      <c r="E58" s="133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46"/>
      <c r="Q58" s="147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82</v>
      </c>
      <c r="C59" s="66" t="s">
        <v>83</v>
      </c>
      <c r="D59" s="66" t="s">
        <v>84</v>
      </c>
      <c r="E59" s="66" t="s">
        <v>49</v>
      </c>
      <c r="F59" s="71">
        <v>50000</v>
      </c>
      <c r="G59" s="48">
        <v>2528.39</v>
      </c>
      <c r="H59" s="46"/>
      <c r="I59" s="48">
        <f aca="true" t="shared" si="8" ref="I59:I65">(F59*2.87%)</f>
        <v>1435</v>
      </c>
      <c r="J59" s="46"/>
      <c r="K59" s="53"/>
      <c r="L59" s="48">
        <f aca="true" t="shared" si="9" ref="L59:L65">(F59*3.04%)</f>
        <v>1520</v>
      </c>
      <c r="M59" s="46"/>
      <c r="N59" s="46"/>
      <c r="O59" s="48">
        <v>2528.39</v>
      </c>
      <c r="P59" s="134">
        <v>7414.59</v>
      </c>
      <c r="Q59" s="135"/>
      <c r="R59" s="75">
        <f aca="true" t="shared" si="10" ref="R59:R65">(F59-P59)</f>
        <v>42585.41</v>
      </c>
      <c r="S59" s="47"/>
    </row>
    <row r="60" spans="1:19" s="33" customFormat="1" ht="51" customHeight="1">
      <c r="A60" s="16">
        <v>40</v>
      </c>
      <c r="B60" s="66" t="s">
        <v>86</v>
      </c>
      <c r="C60" s="66" t="s">
        <v>83</v>
      </c>
      <c r="D60" s="66" t="s">
        <v>87</v>
      </c>
      <c r="E60" s="66" t="s">
        <v>49</v>
      </c>
      <c r="F60" s="71">
        <v>30000</v>
      </c>
      <c r="G60" s="48">
        <v>0</v>
      </c>
      <c r="H60" s="46"/>
      <c r="I60" s="48">
        <f t="shared" si="8"/>
        <v>861</v>
      </c>
      <c r="J60" s="46"/>
      <c r="K60" s="53"/>
      <c r="L60" s="48">
        <f t="shared" si="9"/>
        <v>912</v>
      </c>
      <c r="M60" s="46"/>
      <c r="N60" s="46"/>
      <c r="O60" s="48">
        <v>275</v>
      </c>
      <c r="P60" s="134">
        <v>2048</v>
      </c>
      <c r="Q60" s="135"/>
      <c r="R60" s="75">
        <f t="shared" si="10"/>
        <v>27952</v>
      </c>
      <c r="S60" s="47"/>
    </row>
    <row r="61" spans="1:19" s="33" customFormat="1" ht="54" customHeight="1">
      <c r="A61" s="45">
        <v>41</v>
      </c>
      <c r="B61" s="66" t="s">
        <v>88</v>
      </c>
      <c r="C61" s="66" t="s">
        <v>83</v>
      </c>
      <c r="D61" s="66" t="s">
        <v>89</v>
      </c>
      <c r="E61" s="66" t="s">
        <v>22</v>
      </c>
      <c r="F61" s="71">
        <v>16000</v>
      </c>
      <c r="G61" s="48">
        <v>0</v>
      </c>
      <c r="H61" s="46"/>
      <c r="I61" s="48">
        <f t="shared" si="8"/>
        <v>459.2</v>
      </c>
      <c r="J61" s="46"/>
      <c r="K61" s="53"/>
      <c r="L61" s="48">
        <f t="shared" si="9"/>
        <v>486.4</v>
      </c>
      <c r="M61" s="46"/>
      <c r="N61" s="46"/>
      <c r="O61" s="48">
        <v>1633.39</v>
      </c>
      <c r="P61" s="152">
        <v>2578.99</v>
      </c>
      <c r="Q61" s="152"/>
      <c r="R61" s="75">
        <f t="shared" si="10"/>
        <v>13421.01</v>
      </c>
      <c r="S61" s="47"/>
    </row>
    <row r="62" spans="1:19" s="33" customFormat="1" ht="44.25" customHeight="1">
      <c r="A62" s="16">
        <v>42</v>
      </c>
      <c r="B62" s="80" t="s">
        <v>90</v>
      </c>
      <c r="C62" s="80" t="s">
        <v>83</v>
      </c>
      <c r="D62" s="80" t="s">
        <v>89</v>
      </c>
      <c r="E62" s="80" t="s">
        <v>49</v>
      </c>
      <c r="F62" s="81">
        <v>16000</v>
      </c>
      <c r="G62" s="74">
        <v>0</v>
      </c>
      <c r="H62" s="24"/>
      <c r="I62" s="74">
        <f t="shared" si="8"/>
        <v>459.2</v>
      </c>
      <c r="J62" s="24"/>
      <c r="K62" s="64"/>
      <c r="L62" s="74">
        <f t="shared" si="9"/>
        <v>486.4</v>
      </c>
      <c r="M62" s="24"/>
      <c r="N62" s="24"/>
      <c r="O62" s="74">
        <v>175</v>
      </c>
      <c r="P62" s="146">
        <v>1120.6</v>
      </c>
      <c r="Q62" s="147"/>
      <c r="R62" s="77">
        <f t="shared" si="10"/>
        <v>14879.4</v>
      </c>
      <c r="S62" s="30"/>
    </row>
    <row r="63" spans="1:19" s="33" customFormat="1" ht="44.25" customHeight="1">
      <c r="A63" s="16">
        <v>43</v>
      </c>
      <c r="B63" s="80" t="s">
        <v>127</v>
      </c>
      <c r="C63" s="80" t="s">
        <v>83</v>
      </c>
      <c r="D63" s="80" t="s">
        <v>126</v>
      </c>
      <c r="E63" s="80" t="s">
        <v>49</v>
      </c>
      <c r="F63" s="81">
        <v>15000</v>
      </c>
      <c r="G63" s="74">
        <v>0</v>
      </c>
      <c r="H63" s="24"/>
      <c r="I63" s="74">
        <f t="shared" si="8"/>
        <v>430.5</v>
      </c>
      <c r="J63" s="24"/>
      <c r="K63" s="64"/>
      <c r="L63" s="74">
        <f t="shared" si="9"/>
        <v>456</v>
      </c>
      <c r="M63" s="24"/>
      <c r="N63" s="24"/>
      <c r="O63" s="74">
        <v>635</v>
      </c>
      <c r="P63" s="146">
        <v>1521.5</v>
      </c>
      <c r="Q63" s="147"/>
      <c r="R63" s="77">
        <f t="shared" si="10"/>
        <v>13478.5</v>
      </c>
      <c r="S63" s="30"/>
    </row>
    <row r="64" spans="1:116" s="82" customFormat="1" ht="44.25" customHeight="1">
      <c r="A64" s="16">
        <v>44</v>
      </c>
      <c r="B64" s="83" t="s">
        <v>133</v>
      </c>
      <c r="C64" s="83" t="s">
        <v>83</v>
      </c>
      <c r="D64" s="83" t="s">
        <v>89</v>
      </c>
      <c r="E64" s="83" t="s">
        <v>49</v>
      </c>
      <c r="F64" s="81">
        <v>16000</v>
      </c>
      <c r="G64" s="84">
        <v>0</v>
      </c>
      <c r="H64" s="84"/>
      <c r="I64" s="84">
        <f t="shared" si="8"/>
        <v>459.2</v>
      </c>
      <c r="J64" s="84"/>
      <c r="K64" s="84"/>
      <c r="L64" s="84">
        <f t="shared" si="9"/>
        <v>486.4</v>
      </c>
      <c r="M64" s="84"/>
      <c r="N64" s="84"/>
      <c r="O64" s="84">
        <v>175</v>
      </c>
      <c r="P64" s="140">
        <v>1120.6</v>
      </c>
      <c r="Q64" s="141"/>
      <c r="R64" s="85">
        <v>14879.4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136</v>
      </c>
      <c r="C65" s="80" t="s">
        <v>83</v>
      </c>
      <c r="D65" s="80" t="s">
        <v>89</v>
      </c>
      <c r="E65" s="80" t="s">
        <v>49</v>
      </c>
      <c r="F65" s="81">
        <v>16000</v>
      </c>
      <c r="G65" s="74">
        <v>0</v>
      </c>
      <c r="H65" s="24"/>
      <c r="I65" s="74">
        <f t="shared" si="8"/>
        <v>459.2</v>
      </c>
      <c r="J65" s="24"/>
      <c r="K65" s="64"/>
      <c r="L65" s="74">
        <f t="shared" si="9"/>
        <v>486.4</v>
      </c>
      <c r="M65" s="24"/>
      <c r="N65" s="24"/>
      <c r="O65" s="84">
        <v>175</v>
      </c>
      <c r="P65" s="140">
        <v>1120.6</v>
      </c>
      <c r="Q65" s="141"/>
      <c r="R65" s="85">
        <f t="shared" si="10"/>
        <v>14879.4</v>
      </c>
      <c r="S65" s="30"/>
    </row>
    <row r="66" spans="1:19" s="33" customFormat="1" ht="44.25" customHeight="1">
      <c r="A66" s="131" t="s">
        <v>91</v>
      </c>
      <c r="B66" s="132"/>
      <c r="C66" s="132"/>
      <c r="D66" s="132"/>
      <c r="E66" s="133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40"/>
      <c r="Q66" s="141"/>
      <c r="R66" s="75"/>
      <c r="S66" s="47"/>
    </row>
    <row r="67" spans="1:19" s="33" customFormat="1" ht="45" customHeight="1">
      <c r="A67" s="16">
        <v>46</v>
      </c>
      <c r="B67" s="66" t="s">
        <v>92</v>
      </c>
      <c r="C67" s="66" t="s">
        <v>93</v>
      </c>
      <c r="D67" s="66" t="s">
        <v>94</v>
      </c>
      <c r="E67" s="66" t="s">
        <v>49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1505</v>
      </c>
      <c r="P67" s="140">
        <v>6517.71</v>
      </c>
      <c r="Q67" s="141"/>
      <c r="R67" s="88">
        <f>(F67-P67)</f>
        <v>43482.29</v>
      </c>
      <c r="S67" s="47"/>
    </row>
    <row r="68" spans="1:19" s="33" customFormat="1" ht="45" customHeight="1">
      <c r="A68" s="16">
        <v>47</v>
      </c>
      <c r="B68" s="66" t="s">
        <v>128</v>
      </c>
      <c r="C68" s="66" t="s">
        <v>93</v>
      </c>
      <c r="D68" s="66" t="s">
        <v>129</v>
      </c>
      <c r="E68" s="66" t="s">
        <v>49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1118.39</v>
      </c>
      <c r="P68" s="140">
        <v>3245.99</v>
      </c>
      <c r="Q68" s="141"/>
      <c r="R68" s="88">
        <f>(F68-P68)</f>
        <v>32754.010000000002</v>
      </c>
      <c r="S68" s="47"/>
    </row>
    <row r="69" spans="1:19" s="33" customFormat="1" ht="45" customHeight="1">
      <c r="A69" s="16">
        <v>48</v>
      </c>
      <c r="B69" s="66" t="s">
        <v>144</v>
      </c>
      <c r="C69" s="66" t="s">
        <v>93</v>
      </c>
      <c r="D69" s="66" t="s">
        <v>145</v>
      </c>
      <c r="E69" s="66" t="s">
        <v>49</v>
      </c>
      <c r="F69" s="71">
        <v>40000</v>
      </c>
      <c r="G69" s="86">
        <v>0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175</v>
      </c>
      <c r="P69" s="182">
        <v>3185.36</v>
      </c>
      <c r="Q69" s="183"/>
      <c r="R69" s="88">
        <v>36814.64</v>
      </c>
      <c r="S69" s="47"/>
    </row>
    <row r="70" spans="1:19" s="33" customFormat="1" ht="45" customHeight="1">
      <c r="A70" s="16">
        <v>49</v>
      </c>
      <c r="B70" s="66" t="s">
        <v>146</v>
      </c>
      <c r="C70" s="66" t="s">
        <v>93</v>
      </c>
      <c r="D70" s="66" t="s">
        <v>130</v>
      </c>
      <c r="E70" s="66" t="s">
        <v>22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175</v>
      </c>
      <c r="P70" s="182">
        <v>1534.3</v>
      </c>
      <c r="Q70" s="183"/>
      <c r="R70" s="88">
        <v>21465.7</v>
      </c>
      <c r="S70" s="47"/>
    </row>
    <row r="71" spans="1:19" s="33" customFormat="1" ht="45" customHeight="1">
      <c r="A71" s="16">
        <v>50</v>
      </c>
      <c r="B71" s="66" t="s">
        <v>159</v>
      </c>
      <c r="C71" s="66" t="s">
        <v>93</v>
      </c>
      <c r="D71" s="66" t="s">
        <v>160</v>
      </c>
      <c r="E71" s="66" t="s">
        <v>49</v>
      </c>
      <c r="F71" s="71">
        <v>28000</v>
      </c>
      <c r="G71" s="86">
        <v>0</v>
      </c>
      <c r="H71" s="86"/>
      <c r="I71" s="86">
        <f>(F71*2.87%)</f>
        <v>803.6</v>
      </c>
      <c r="J71" s="86"/>
      <c r="K71" s="87"/>
      <c r="L71" s="86">
        <f>(F71*3.04%)</f>
        <v>851.2</v>
      </c>
      <c r="M71" s="86"/>
      <c r="N71" s="86"/>
      <c r="O71" s="86">
        <v>175</v>
      </c>
      <c r="P71" s="182">
        <v>1829.8</v>
      </c>
      <c r="Q71" s="183"/>
      <c r="R71" s="88">
        <v>26170.2</v>
      </c>
      <c r="S71" s="47"/>
    </row>
    <row r="72" spans="1:116" s="33" customFormat="1" ht="56.25" customHeight="1">
      <c r="A72" s="131" t="s">
        <v>95</v>
      </c>
      <c r="B72" s="132"/>
      <c r="C72" s="132"/>
      <c r="D72" s="132"/>
      <c r="E72" s="133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34"/>
      <c r="Q72" s="135"/>
      <c r="R72" s="75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96</v>
      </c>
      <c r="C73" s="66" t="s">
        <v>97</v>
      </c>
      <c r="D73" s="66" t="s">
        <v>98</v>
      </c>
      <c r="E73" s="66" t="s">
        <v>22</v>
      </c>
      <c r="F73" s="71">
        <v>50000</v>
      </c>
      <c r="G73" s="48">
        <v>2057.71</v>
      </c>
      <c r="H73" s="46"/>
      <c r="I73" s="48">
        <f aca="true" t="shared" si="11" ref="I73:I80">(F73*2.87%)</f>
        <v>1435</v>
      </c>
      <c r="J73" s="46"/>
      <c r="K73" s="53"/>
      <c r="L73" s="48">
        <f aca="true" t="shared" si="12" ref="L73:L80">(F73*3.04%)</f>
        <v>1520</v>
      </c>
      <c r="M73" s="46"/>
      <c r="N73" s="46"/>
      <c r="O73" s="48">
        <v>275</v>
      </c>
      <c r="P73" s="134">
        <v>5287.71</v>
      </c>
      <c r="Q73" s="135"/>
      <c r="R73" s="75">
        <f aca="true" t="shared" si="13" ref="R73:R86">(F73-P73)</f>
        <v>44712.29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99</v>
      </c>
      <c r="C74" s="66" t="s">
        <v>97</v>
      </c>
      <c r="D74" s="66" t="s">
        <v>100</v>
      </c>
      <c r="E74" s="66" t="s">
        <v>49</v>
      </c>
      <c r="F74" s="71">
        <v>29000</v>
      </c>
      <c r="G74" s="48">
        <v>0</v>
      </c>
      <c r="H74" s="46"/>
      <c r="I74" s="48">
        <f t="shared" si="11"/>
        <v>832.3</v>
      </c>
      <c r="J74" s="46"/>
      <c r="K74" s="53"/>
      <c r="L74" s="48">
        <f t="shared" si="12"/>
        <v>881.6</v>
      </c>
      <c r="M74" s="46"/>
      <c r="N74" s="46"/>
      <c r="O74" s="48">
        <v>1538.39</v>
      </c>
      <c r="P74" s="134">
        <f>(G74+N77+I74+L74+O74)</f>
        <v>3252.29</v>
      </c>
      <c r="Q74" s="135"/>
      <c r="R74" s="75">
        <f t="shared" si="13"/>
        <v>25747.71</v>
      </c>
      <c r="S74" s="47"/>
    </row>
    <row r="75" spans="1:19" ht="50.25" customHeight="1">
      <c r="A75" s="111">
        <v>53</v>
      </c>
      <c r="B75" s="112" t="s">
        <v>108</v>
      </c>
      <c r="C75" s="112" t="s">
        <v>97</v>
      </c>
      <c r="D75" s="112" t="s">
        <v>147</v>
      </c>
      <c r="E75" s="112" t="s">
        <v>49</v>
      </c>
      <c r="F75" s="113">
        <v>23000</v>
      </c>
      <c r="G75" s="104">
        <v>0</v>
      </c>
      <c r="H75" s="46"/>
      <c r="I75" s="104">
        <f t="shared" si="11"/>
        <v>660.1</v>
      </c>
      <c r="J75" s="46"/>
      <c r="K75" s="53"/>
      <c r="L75" s="104">
        <f t="shared" si="12"/>
        <v>699.2</v>
      </c>
      <c r="M75" s="46"/>
      <c r="N75" s="46"/>
      <c r="O75" s="104">
        <v>1728.39</v>
      </c>
      <c r="P75" s="134">
        <v>3037.69</v>
      </c>
      <c r="Q75" s="135"/>
      <c r="R75" s="75">
        <v>19912.31</v>
      </c>
      <c r="S75" s="47"/>
    </row>
    <row r="76" spans="1:19" ht="66" customHeight="1">
      <c r="A76" s="131" t="s">
        <v>148</v>
      </c>
      <c r="B76" s="132"/>
      <c r="C76" s="132"/>
      <c r="D76" s="132"/>
      <c r="E76" s="133"/>
      <c r="F76" s="58"/>
      <c r="G76" s="104"/>
      <c r="H76" s="46"/>
      <c r="I76" s="104"/>
      <c r="J76" s="46"/>
      <c r="K76" s="53"/>
      <c r="L76" s="104"/>
      <c r="M76" s="46"/>
      <c r="N76" s="46"/>
      <c r="O76" s="104"/>
      <c r="P76" s="134"/>
      <c r="Q76" s="135"/>
      <c r="R76" s="75"/>
      <c r="S76" s="47"/>
    </row>
    <row r="77" spans="1:19" ht="81.75" customHeight="1">
      <c r="A77" s="16">
        <v>54</v>
      </c>
      <c r="B77" s="80" t="s">
        <v>101</v>
      </c>
      <c r="C77" s="80" t="s">
        <v>97</v>
      </c>
      <c r="D77" s="80" t="s">
        <v>102</v>
      </c>
      <c r="E77" s="80" t="s">
        <v>49</v>
      </c>
      <c r="F77" s="81">
        <v>18000</v>
      </c>
      <c r="G77" s="104">
        <v>0</v>
      </c>
      <c r="H77" s="46"/>
      <c r="I77" s="104">
        <f t="shared" si="11"/>
        <v>516.6</v>
      </c>
      <c r="J77" s="46"/>
      <c r="K77" s="53"/>
      <c r="L77" s="104">
        <f t="shared" si="12"/>
        <v>547.2</v>
      </c>
      <c r="M77" s="46"/>
      <c r="N77" s="46"/>
      <c r="O77" s="104">
        <v>1238.39</v>
      </c>
      <c r="P77" s="134">
        <v>2302.19</v>
      </c>
      <c r="Q77" s="135"/>
      <c r="R77" s="75">
        <f t="shared" si="13"/>
        <v>15697.81</v>
      </c>
      <c r="S77" s="47"/>
    </row>
    <row r="78" spans="1:19" ht="80.25" customHeight="1">
      <c r="A78" s="16">
        <v>55</v>
      </c>
      <c r="B78" s="66" t="s">
        <v>103</v>
      </c>
      <c r="C78" s="66" t="s">
        <v>97</v>
      </c>
      <c r="D78" s="66" t="s">
        <v>104</v>
      </c>
      <c r="E78" s="66" t="s">
        <v>49</v>
      </c>
      <c r="F78" s="71">
        <v>21000</v>
      </c>
      <c r="G78" s="104">
        <v>0</v>
      </c>
      <c r="H78" s="46"/>
      <c r="I78" s="104">
        <f t="shared" si="11"/>
        <v>602.7</v>
      </c>
      <c r="J78" s="46"/>
      <c r="K78" s="53"/>
      <c r="L78" s="104">
        <f t="shared" si="12"/>
        <v>638.4</v>
      </c>
      <c r="M78" s="46"/>
      <c r="N78" s="46"/>
      <c r="O78" s="104">
        <v>1035</v>
      </c>
      <c r="P78" s="134">
        <v>2276.1</v>
      </c>
      <c r="Q78" s="135"/>
      <c r="R78" s="75">
        <f t="shared" si="13"/>
        <v>18723.9</v>
      </c>
      <c r="S78" s="47"/>
    </row>
    <row r="79" spans="1:19" ht="63" customHeight="1">
      <c r="A79" s="16">
        <v>56</v>
      </c>
      <c r="B79" s="66" t="s">
        <v>105</v>
      </c>
      <c r="C79" s="66" t="s">
        <v>97</v>
      </c>
      <c r="D79" s="66" t="s">
        <v>102</v>
      </c>
      <c r="E79" s="66" t="s">
        <v>49</v>
      </c>
      <c r="F79" s="71">
        <v>18000</v>
      </c>
      <c r="G79" s="104">
        <v>0</v>
      </c>
      <c r="H79" s="46"/>
      <c r="I79" s="104">
        <f t="shared" si="11"/>
        <v>516.6</v>
      </c>
      <c r="J79" s="46"/>
      <c r="K79" s="53"/>
      <c r="L79" s="104">
        <f t="shared" si="12"/>
        <v>547.2</v>
      </c>
      <c r="M79" s="46"/>
      <c r="N79" s="46"/>
      <c r="O79" s="104">
        <v>7838.61</v>
      </c>
      <c r="P79" s="134">
        <v>8902.41</v>
      </c>
      <c r="Q79" s="135"/>
      <c r="R79" s="75">
        <f t="shared" si="13"/>
        <v>9097.59</v>
      </c>
      <c r="S79" s="47"/>
    </row>
    <row r="80" spans="1:19" ht="75" customHeight="1">
      <c r="A80" s="16">
        <v>57</v>
      </c>
      <c r="B80" s="66" t="s">
        <v>106</v>
      </c>
      <c r="C80" s="66" t="s">
        <v>97</v>
      </c>
      <c r="D80" s="66" t="s">
        <v>102</v>
      </c>
      <c r="E80" s="66" t="s">
        <v>107</v>
      </c>
      <c r="F80" s="71">
        <v>18000</v>
      </c>
      <c r="G80" s="104">
        <v>0</v>
      </c>
      <c r="H80" s="46"/>
      <c r="I80" s="104">
        <f t="shared" si="11"/>
        <v>516.6</v>
      </c>
      <c r="J80" s="46"/>
      <c r="K80" s="53"/>
      <c r="L80" s="104">
        <f t="shared" si="12"/>
        <v>547.2</v>
      </c>
      <c r="M80" s="46"/>
      <c r="N80" s="46"/>
      <c r="O80" s="104">
        <v>1198.39</v>
      </c>
      <c r="P80" s="134">
        <v>2262.19</v>
      </c>
      <c r="Q80" s="135"/>
      <c r="R80" s="75">
        <f t="shared" si="13"/>
        <v>15737.81</v>
      </c>
      <c r="S80" s="47"/>
    </row>
    <row r="81" spans="1:19" ht="56.25" customHeight="1">
      <c r="A81" s="142" t="s">
        <v>109</v>
      </c>
      <c r="B81" s="143"/>
      <c r="C81" s="143"/>
      <c r="D81" s="143"/>
      <c r="E81" s="144"/>
      <c r="F81" s="126"/>
      <c r="G81" s="23"/>
      <c r="H81" s="127"/>
      <c r="I81" s="23"/>
      <c r="J81" s="127"/>
      <c r="K81" s="128"/>
      <c r="L81" s="23"/>
      <c r="M81" s="127"/>
      <c r="N81" s="127"/>
      <c r="O81" s="23"/>
      <c r="P81" s="148"/>
      <c r="Q81" s="149"/>
      <c r="R81" s="75"/>
      <c r="S81" s="129"/>
    </row>
    <row r="82" spans="1:19" s="130" customFormat="1" ht="56.25" customHeight="1">
      <c r="A82" s="96">
        <v>58</v>
      </c>
      <c r="B82" s="112" t="s">
        <v>110</v>
      </c>
      <c r="C82" s="112" t="s">
        <v>111</v>
      </c>
      <c r="D82" s="112" t="s">
        <v>112</v>
      </c>
      <c r="E82" s="112" t="s">
        <v>22</v>
      </c>
      <c r="F82" s="113">
        <v>14500</v>
      </c>
      <c r="G82" s="23">
        <v>0</v>
      </c>
      <c r="H82" s="127"/>
      <c r="I82" s="23">
        <v>416.15</v>
      </c>
      <c r="J82" s="127"/>
      <c r="K82" s="127"/>
      <c r="L82" s="23">
        <v>440.8</v>
      </c>
      <c r="M82" s="127"/>
      <c r="N82" s="127"/>
      <c r="O82" s="23">
        <v>2850</v>
      </c>
      <c r="P82" s="145">
        <f>(G82+N85+I82+L82+O82)</f>
        <v>3706.95</v>
      </c>
      <c r="Q82" s="145"/>
      <c r="R82" s="75">
        <f t="shared" si="13"/>
        <v>10793.05</v>
      </c>
      <c r="S82" s="129"/>
    </row>
    <row r="83" spans="1:19" s="130" customFormat="1" ht="56.25" customHeight="1">
      <c r="A83" s="45">
        <v>59</v>
      </c>
      <c r="B83" s="66" t="s">
        <v>161</v>
      </c>
      <c r="C83" s="66" t="s">
        <v>111</v>
      </c>
      <c r="D83" s="66" t="s">
        <v>112</v>
      </c>
      <c r="E83" s="66" t="s">
        <v>49</v>
      </c>
      <c r="F83" s="71">
        <v>14500</v>
      </c>
      <c r="G83" s="125">
        <v>0</v>
      </c>
      <c r="H83" s="46"/>
      <c r="I83" s="125">
        <v>416.15</v>
      </c>
      <c r="J83" s="46"/>
      <c r="K83" s="46"/>
      <c r="L83" s="125">
        <v>440.8</v>
      </c>
      <c r="M83" s="46"/>
      <c r="N83" s="46"/>
      <c r="O83" s="125">
        <v>710</v>
      </c>
      <c r="P83" s="145">
        <f>(G83+N86+I83+L83+O83)</f>
        <v>1566.95</v>
      </c>
      <c r="Q83" s="145"/>
      <c r="R83" s="75">
        <f t="shared" si="13"/>
        <v>12933.05</v>
      </c>
      <c r="S83" s="47"/>
    </row>
    <row r="84" spans="1:19" ht="56.25" customHeight="1">
      <c r="A84" s="93">
        <v>60</v>
      </c>
      <c r="B84" s="80" t="s">
        <v>162</v>
      </c>
      <c r="C84" s="80" t="s">
        <v>111</v>
      </c>
      <c r="D84" s="80" t="s">
        <v>112</v>
      </c>
      <c r="E84" s="80" t="s">
        <v>49</v>
      </c>
      <c r="F84" s="81">
        <v>14500</v>
      </c>
      <c r="G84" s="74">
        <v>0</v>
      </c>
      <c r="H84" s="24"/>
      <c r="I84" s="74">
        <v>416.15</v>
      </c>
      <c r="J84" s="24"/>
      <c r="K84" s="24"/>
      <c r="L84" s="74">
        <v>440.8</v>
      </c>
      <c r="M84" s="24"/>
      <c r="N84" s="24"/>
      <c r="O84" s="74">
        <v>175</v>
      </c>
      <c r="P84" s="145">
        <f>(G84+N87+I84+L84+O84)</f>
        <v>1031.95</v>
      </c>
      <c r="Q84" s="145"/>
      <c r="R84" s="75">
        <f t="shared" si="13"/>
        <v>13468.05</v>
      </c>
      <c r="S84" s="30"/>
    </row>
    <row r="85" spans="1:19" ht="56.25" customHeight="1">
      <c r="A85" s="131" t="s">
        <v>113</v>
      </c>
      <c r="B85" s="132"/>
      <c r="C85" s="132"/>
      <c r="D85" s="132"/>
      <c r="E85" s="133"/>
      <c r="F85" s="58"/>
      <c r="G85" s="74"/>
      <c r="H85" s="26"/>
      <c r="I85" s="48"/>
      <c r="J85" s="26"/>
      <c r="K85" s="26"/>
      <c r="L85" s="48"/>
      <c r="M85" s="26"/>
      <c r="N85" s="26"/>
      <c r="O85" s="74"/>
      <c r="P85" s="134"/>
      <c r="Q85" s="135"/>
      <c r="R85" s="75"/>
      <c r="S85" s="31"/>
    </row>
    <row r="86" spans="1:19" ht="56.25" customHeight="1">
      <c r="A86" s="16">
        <v>61</v>
      </c>
      <c r="B86" s="65" t="s">
        <v>114</v>
      </c>
      <c r="C86" s="65" t="s">
        <v>115</v>
      </c>
      <c r="D86" s="65" t="s">
        <v>116</v>
      </c>
      <c r="E86" s="65" t="s">
        <v>49</v>
      </c>
      <c r="F86" s="72">
        <v>50000</v>
      </c>
      <c r="G86" s="74">
        <v>2057.71</v>
      </c>
      <c r="H86" s="54"/>
      <c r="I86" s="48">
        <v>1435</v>
      </c>
      <c r="J86" s="54"/>
      <c r="K86" s="54"/>
      <c r="L86" s="48">
        <v>1520</v>
      </c>
      <c r="M86" s="54"/>
      <c r="N86" s="54"/>
      <c r="O86" s="48">
        <v>13416.82</v>
      </c>
      <c r="P86" s="134">
        <v>17253.53</v>
      </c>
      <c r="Q86" s="135"/>
      <c r="R86" s="75">
        <f t="shared" si="13"/>
        <v>32746.47</v>
      </c>
      <c r="S86" s="55"/>
    </row>
    <row r="87" spans="1:19" ht="56.25" customHeight="1">
      <c r="A87" s="45">
        <v>62</v>
      </c>
      <c r="B87" s="66" t="s">
        <v>117</v>
      </c>
      <c r="C87" s="66" t="s">
        <v>115</v>
      </c>
      <c r="D87" s="66" t="s">
        <v>118</v>
      </c>
      <c r="E87" s="66" t="s">
        <v>22</v>
      </c>
      <c r="F87" s="71">
        <v>23000</v>
      </c>
      <c r="G87" s="74">
        <v>0</v>
      </c>
      <c r="H87" s="54"/>
      <c r="I87" s="104">
        <f>(F88*2.87%)</f>
        <v>660.1</v>
      </c>
      <c r="J87" s="54"/>
      <c r="K87" s="54"/>
      <c r="L87" s="48">
        <f>(F88*3.04%)</f>
        <v>699.2</v>
      </c>
      <c r="M87" s="54"/>
      <c r="N87" s="54"/>
      <c r="O87" s="48">
        <v>7420</v>
      </c>
      <c r="P87" s="134">
        <f>(G87+N89+I87+L87+O87)</f>
        <v>8779.3</v>
      </c>
      <c r="Q87" s="135"/>
      <c r="R87" s="75">
        <f>(F88-P87)</f>
        <v>14220.7</v>
      </c>
      <c r="S87" s="55"/>
    </row>
    <row r="88" spans="1:19" ht="56.25" customHeight="1" thickBot="1">
      <c r="A88" s="45">
        <v>63</v>
      </c>
      <c r="B88" s="66" t="s">
        <v>119</v>
      </c>
      <c r="C88" s="66" t="s">
        <v>115</v>
      </c>
      <c r="D88" s="66" t="s">
        <v>118</v>
      </c>
      <c r="E88" s="66" t="s">
        <v>49</v>
      </c>
      <c r="F88" s="71">
        <v>23000</v>
      </c>
      <c r="G88" s="104">
        <v>0</v>
      </c>
      <c r="H88" s="54"/>
      <c r="I88" s="104">
        <v>660.1</v>
      </c>
      <c r="J88" s="54"/>
      <c r="K88" s="54"/>
      <c r="L88" s="104">
        <v>699.2</v>
      </c>
      <c r="M88" s="54"/>
      <c r="N88" s="54"/>
      <c r="O88" s="104">
        <v>275</v>
      </c>
      <c r="P88" s="134">
        <v>1634.3</v>
      </c>
      <c r="Q88" s="135"/>
      <c r="R88" s="75">
        <v>21365.7</v>
      </c>
      <c r="S88" s="114"/>
    </row>
    <row r="89" spans="1:19" ht="56.25" customHeight="1" thickBot="1">
      <c r="A89" s="18"/>
      <c r="B89" s="10" t="s">
        <v>24</v>
      </c>
      <c r="C89" s="10"/>
      <c r="D89" s="10"/>
      <c r="E89" s="12"/>
      <c r="F89" s="73">
        <v>1226018.2</v>
      </c>
      <c r="G89" s="27"/>
      <c r="H89" s="27"/>
      <c r="I89" s="27"/>
      <c r="J89" s="27"/>
      <c r="K89" s="28"/>
      <c r="L89" s="27"/>
      <c r="M89" s="27"/>
      <c r="N89" s="27"/>
      <c r="O89" s="27"/>
      <c r="P89" s="184"/>
      <c r="Q89" s="185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8"/>
      <c r="J90" s="38"/>
      <c r="K90" s="39"/>
      <c r="L90" s="38"/>
      <c r="M90" s="4"/>
      <c r="N90" s="4"/>
      <c r="O90" s="38"/>
      <c r="P90" s="38"/>
      <c r="Q90" s="38"/>
      <c r="R90" s="38"/>
      <c r="S90" s="38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14</v>
      </c>
      <c r="B96" s="8"/>
      <c r="C96" s="8"/>
      <c r="D96" s="3"/>
      <c r="E96" s="3"/>
      <c r="F96" s="3"/>
      <c r="G96" s="103"/>
      <c r="H96" s="103"/>
      <c r="I96" s="103"/>
      <c r="J96" s="103"/>
      <c r="K96" s="10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3" t="s">
        <v>25</v>
      </c>
      <c r="B97" s="103"/>
      <c r="C97" s="103"/>
      <c r="D97" s="103"/>
      <c r="E97" s="103"/>
      <c r="F97" s="103"/>
      <c r="G97" s="108"/>
      <c r="H97" s="108"/>
      <c r="I97" s="108"/>
      <c r="J97" s="108"/>
      <c r="K97" s="108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8"/>
      <c r="B98" s="108"/>
      <c r="C98" s="108"/>
      <c r="D98" s="108"/>
      <c r="E98" s="108"/>
      <c r="F98" s="108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19" ht="56.25" customHeight="1">
      <c r="A102" s="107"/>
      <c r="B102" s="107"/>
      <c r="C102" s="107"/>
      <c r="D102" s="107"/>
      <c r="E102" s="107"/>
      <c r="F102" s="107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ht="56.25" customHeight="1">
      <c r="A103" s="106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 ht="56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 ht="56.25" customHeight="1">
      <c r="A107" s="105"/>
      <c r="B107" s="105"/>
      <c r="C107" s="105"/>
      <c r="D107" s="105"/>
      <c r="E107" s="105"/>
      <c r="F107" s="10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4">
    <mergeCell ref="P87:Q87"/>
    <mergeCell ref="P89:Q89"/>
    <mergeCell ref="P88:Q88"/>
    <mergeCell ref="P81:Q81"/>
    <mergeCell ref="P82:Q82"/>
    <mergeCell ref="P85:Q85"/>
    <mergeCell ref="P84:Q84"/>
    <mergeCell ref="P75:Q75"/>
    <mergeCell ref="P71:Q71"/>
    <mergeCell ref="P56:Q56"/>
    <mergeCell ref="P70:Q70"/>
    <mergeCell ref="P86:Q86"/>
    <mergeCell ref="P58:Q58"/>
    <mergeCell ref="P59:Q59"/>
    <mergeCell ref="P69:Q69"/>
    <mergeCell ref="P65:Q65"/>
    <mergeCell ref="P32:Q32"/>
    <mergeCell ref="P51:Q51"/>
    <mergeCell ref="P61:Q61"/>
    <mergeCell ref="P73:Q73"/>
    <mergeCell ref="P74:Q74"/>
    <mergeCell ref="P76:Q76"/>
    <mergeCell ref="P60:Q60"/>
    <mergeCell ref="P38:Q38"/>
    <mergeCell ref="P50:Q50"/>
    <mergeCell ref="P42:Q42"/>
    <mergeCell ref="A35:E35"/>
    <mergeCell ref="A58:E58"/>
    <mergeCell ref="P20:Q20"/>
    <mergeCell ref="P21:Q21"/>
    <mergeCell ref="P22:Q22"/>
    <mergeCell ref="P35:Q35"/>
    <mergeCell ref="P37:Q37"/>
    <mergeCell ref="P23:Q23"/>
    <mergeCell ref="P24:Q24"/>
    <mergeCell ref="P25:Q25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B15:F15"/>
    <mergeCell ref="P33:Q33"/>
    <mergeCell ref="P43:Q43"/>
    <mergeCell ref="P36:Q36"/>
    <mergeCell ref="P55:Q55"/>
    <mergeCell ref="P57:Q57"/>
    <mergeCell ref="P54:Q54"/>
    <mergeCell ref="P39:Q39"/>
    <mergeCell ref="P40:Q40"/>
    <mergeCell ref="P52:Q52"/>
    <mergeCell ref="P44:Q44"/>
    <mergeCell ref="P45:Q45"/>
    <mergeCell ref="P46:Q46"/>
    <mergeCell ref="P64:Q64"/>
    <mergeCell ref="P68:Q68"/>
    <mergeCell ref="P67:Q67"/>
    <mergeCell ref="P48:Q48"/>
    <mergeCell ref="P63:Q63"/>
    <mergeCell ref="P62:Q62"/>
    <mergeCell ref="P47:Q47"/>
    <mergeCell ref="A85:E85"/>
    <mergeCell ref="A81:E81"/>
    <mergeCell ref="A72:E72"/>
    <mergeCell ref="A66:E66"/>
    <mergeCell ref="P80:Q80"/>
    <mergeCell ref="P72:Q72"/>
    <mergeCell ref="P77:Q77"/>
    <mergeCell ref="P78:Q78"/>
    <mergeCell ref="P83:Q83"/>
    <mergeCell ref="P79:Q79"/>
    <mergeCell ref="A76:E76"/>
    <mergeCell ref="P18:Q18"/>
    <mergeCell ref="P19:Q19"/>
    <mergeCell ref="P30:Q30"/>
    <mergeCell ref="A20:F20"/>
    <mergeCell ref="P53:Q53"/>
    <mergeCell ref="P49:Q49"/>
    <mergeCell ref="P34:Q34"/>
    <mergeCell ref="P66:Q66"/>
    <mergeCell ref="P41:Q4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2015-01-16T18:48:28Z</dcterms:modified>
  <cp:category/>
  <cp:version/>
  <cp:contentType/>
  <cp:contentStatus/>
</cp:coreProperties>
</file>