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<sst xmlns="http://schemas.openxmlformats.org/spreadsheetml/2006/main" count="319" uniqueCount="176">
  <si>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</si>
  <si>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</si>
  <si>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</si>
  <si>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</si>
  <si>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</si>
  <si>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</si>
  <si>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</si>
  <si>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</si>
  <si>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</si>
  <si>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</si>
  <si>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</si>
  <si>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</si>
  <si>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</si>
  <si>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</si>
  <si>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</si>
  <si>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</si>
  <si>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</si>
  <si>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</si>
  <si>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</si>
  <si>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</si>
  <si>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</si>
  <si>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</si>
  <si>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</si>
  <si>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</si>
  <si>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</si>
  <si>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</si>
  <si>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</si>
  <si>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</si>
  <si>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</si>
  <si>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</si>
  <si>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</si>
  <si>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</si>
  <si>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</si>
  <si>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</si>
  <si>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</si>
  <si>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</si>
  <si>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</si>
  <si>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</si>
  <si>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</si>
  <si>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</si>
  <si>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</si>
  <si>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</si>
  <si>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</si>
  <si>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</si>
  <si>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</si>
  <si>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</si>
  <si>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</si>
  <si>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</si>
  <si>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</si>
  <si>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</si>
  <si>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</si>
  <si>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</si>
  <si>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</si>
  <si>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</si>
  <si>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</si>
  <si>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</si>
  <si>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</si>
  <si>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</si>
  <si>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</si>
  <si>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</si>
  <si>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</si>
  <si>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</si>
  <si>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</si>
  <si>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</si>
  <si>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</si>
  <si>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</si>
  <si>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</si>
  <si>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</si>
  <si>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</si>
  <si>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</si>
  <si>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</si>
  <si>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</si>
  <si>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</si>
  <si>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</si>
  <si>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</si>
  <si>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</si>
  <si>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</si>
  <si>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</si>
  <si>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</si>
  <si>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</si>
  <si>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</si>
  <si>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</si>
  <si>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</si>
  <si>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</si>
  <si>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</si>
  <si>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</si>
  <si>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</si>
  <si>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</si>
  <si>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</si>
  <si>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</si>
  <si>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</si>
  <si>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</si>
  <si>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</si>
  <si>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</si>
  <si>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</si>
  <si>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</si>
  <si>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</si>
  <si>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</si>
  <si>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</si>
  <si>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</si>
  <si>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</si>
  <si>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</si>
  <si>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</si>
  <si>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</si>
  <si>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</si>
  <si>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</si>
  <si>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</si>
  <si>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</si>
  <si>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</si>
  <si>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</si>
  <si>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</si>
  <si>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</si>
  <si>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</si>
  <si>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</si>
  <si>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</si>
  <si>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</si>
  <si>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</si>
  <si>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</si>
  <si>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</si>
  <si>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</si>
  <si>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</si>
  <si>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</si>
  <si>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</si>
  <si>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</si>
  <si>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</si>
  <si>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</si>
  <si>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</si>
  <si>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</si>
  <si>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</si>
  <si>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</si>
  <si>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</si>
  <si>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</si>
  <si>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</si>
  <si>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</si>
  <si>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</si>
  <si>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</si>
  <si>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</si>
  <si>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</si>
  <si>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</si>
  <si>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</si>
  <si>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</si>
  <si>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</si>
  <si>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</si>
  <si>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</si>
  <si>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</si>
  <si>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</si>
  <si>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</si>
  <si>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</si>
  <si>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</si>
  <si>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</si>
  <si>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</si>
  <si>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</si>
  <si>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</si>
  <si>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</si>
  <si>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</si>
  <si>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</si>
  <si>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</si>
  <si>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</si>
  <si>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</si>
  <si>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</si>
  <si>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</si>
  <si>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</si>
  <si>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</si>
  <si>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</si>
  <si>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</si>
  <si>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>55.000.00</t>
  </si>
  <si>
    <t xml:space="preserve">Grinilada Margarita Rosa Ureña </t>
  </si>
  <si>
    <t xml:space="preserve">Coord. Educación Ambiental </t>
  </si>
  <si>
    <t>RD$35.000.00</t>
  </si>
  <si>
    <t>28.002.00</t>
  </si>
  <si>
    <t>Anabelly  Batista Santos</t>
  </si>
  <si>
    <t xml:space="preserve">Auxiliar de  Laboratorio </t>
  </si>
  <si>
    <t>Jazmin León Ramirez</t>
  </si>
  <si>
    <t>Auxiliar de Veterinaria</t>
  </si>
  <si>
    <r>
      <t xml:space="preserve">Correspondiente al mes de </t>
    </r>
    <r>
      <rPr>
        <sz val="20"/>
        <color indexed="8"/>
        <rFont val="Arial"/>
        <family val="2"/>
      </rPr>
      <t>Marzo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del año: 2018</t>
    </r>
  </si>
  <si>
    <t>Chofer I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</si>
</sst>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197" fontId="11" fillId="33" borderId="23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196" fontId="11" fillId="33" borderId="0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4</xdr:row>
      <xdr:rowOff>133350</xdr:rowOff>
    </xdr:from>
    <xdr:to>
      <xdr:col>6</xdr:col>
      <xdr:colOff>1190625</xdr:colOff>
      <xdr:row>7</xdr:row>
      <xdr:rowOff>104775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84772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A1">
      <selection activeCell="AI84" sqref="AI84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0" t="s">
        <v>84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19" s="33" customFormat="1" ht="18.75">
      <c r="A7" s="166" t="s">
        <v>83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0" t="s">
        <v>15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174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65" t="s">
        <v>18</v>
      </c>
      <c r="B12" s="164" t="s">
        <v>14</v>
      </c>
      <c r="C12" s="55"/>
      <c r="D12" s="55"/>
      <c r="E12" s="55"/>
      <c r="F12" s="173" t="s">
        <v>16</v>
      </c>
      <c r="G12" s="161" t="s">
        <v>6</v>
      </c>
      <c r="H12" s="161" t="s">
        <v>10</v>
      </c>
      <c r="I12" s="168" t="s">
        <v>5</v>
      </c>
      <c r="J12" s="168"/>
      <c r="K12" s="168"/>
      <c r="L12" s="168"/>
      <c r="M12" s="168"/>
      <c r="N12" s="168"/>
      <c r="O12" s="169"/>
      <c r="P12" s="179" t="s">
        <v>0</v>
      </c>
      <c r="Q12" s="180"/>
      <c r="R12" s="182" t="s">
        <v>17</v>
      </c>
      <c r="S12" s="182" t="s">
        <v>2</v>
      </c>
    </row>
    <row r="13" spans="1:19" s="2" customFormat="1" ht="37.5" customHeight="1">
      <c r="A13" s="165"/>
      <c r="B13" s="164"/>
      <c r="C13" s="55" t="s">
        <v>21</v>
      </c>
      <c r="D13" s="55" t="s">
        <v>90</v>
      </c>
      <c r="E13" s="55" t="s">
        <v>19</v>
      </c>
      <c r="F13" s="173"/>
      <c r="G13" s="162"/>
      <c r="H13" s="162"/>
      <c r="I13" s="167" t="s">
        <v>8</v>
      </c>
      <c r="J13" s="167"/>
      <c r="K13" s="162"/>
      <c r="L13" s="181" t="s">
        <v>9</v>
      </c>
      <c r="M13" s="167"/>
      <c r="N13" s="174" t="s">
        <v>7</v>
      </c>
      <c r="O13" s="185" t="s">
        <v>68</v>
      </c>
      <c r="P13" s="175" t="s">
        <v>69</v>
      </c>
      <c r="Q13" s="176"/>
      <c r="R13" s="183"/>
      <c r="S13" s="183"/>
    </row>
    <row r="14" spans="1:19" s="2" customFormat="1" ht="45.75" customHeight="1" thickBot="1">
      <c r="A14" s="165"/>
      <c r="B14" s="164"/>
      <c r="C14" s="55"/>
      <c r="D14" s="55"/>
      <c r="E14" s="55"/>
      <c r="F14" s="173"/>
      <c r="G14" s="163"/>
      <c r="H14" s="163"/>
      <c r="I14" s="171" t="s">
        <v>3</v>
      </c>
      <c r="J14" s="172"/>
      <c r="K14" s="163"/>
      <c r="L14" s="171" t="s">
        <v>4</v>
      </c>
      <c r="M14" s="172"/>
      <c r="N14" s="163"/>
      <c r="O14" s="186"/>
      <c r="P14" s="177"/>
      <c r="Q14" s="178"/>
      <c r="R14" s="184"/>
      <c r="S14" s="184"/>
    </row>
    <row r="15" spans="1:19" s="2" customFormat="1" ht="45.75" customHeight="1" thickBot="1">
      <c r="A15" s="56"/>
      <c r="B15" s="152" t="s">
        <v>31</v>
      </c>
      <c r="C15" s="153"/>
      <c r="D15" s="153"/>
      <c r="E15" s="153"/>
      <c r="F15" s="154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55" t="s">
        <v>32</v>
      </c>
      <c r="C16" s="155"/>
      <c r="D16" s="155"/>
      <c r="E16" s="155"/>
      <c r="F16" s="155"/>
      <c r="G16" s="45"/>
      <c r="H16" s="45"/>
      <c r="I16" s="86"/>
      <c r="J16" s="45"/>
      <c r="K16" s="45"/>
      <c r="L16" s="86"/>
      <c r="M16" s="45"/>
      <c r="N16" s="45"/>
      <c r="O16" s="45"/>
      <c r="P16" s="187"/>
      <c r="Q16" s="187"/>
      <c r="R16" s="73"/>
      <c r="S16" s="45"/>
    </row>
    <row r="17" spans="1:19" s="8" customFormat="1" ht="56.25" customHeight="1">
      <c r="A17" s="88">
        <v>1</v>
      </c>
      <c r="B17" s="40" t="s">
        <v>91</v>
      </c>
      <c r="C17" s="40" t="s">
        <v>35</v>
      </c>
      <c r="D17" s="40" t="s">
        <v>164</v>
      </c>
      <c r="E17" s="40" t="s">
        <v>20</v>
      </c>
      <c r="F17" s="89" t="s">
        <v>165</v>
      </c>
      <c r="G17" s="72">
        <v>2404.93</v>
      </c>
      <c r="H17" s="24"/>
      <c r="I17" s="72">
        <v>1578.5</v>
      </c>
      <c r="J17" s="24"/>
      <c r="K17" s="24"/>
      <c r="L17" s="72">
        <v>1672</v>
      </c>
      <c r="M17" s="24"/>
      <c r="N17" s="24"/>
      <c r="O17" s="72">
        <v>11641.5</v>
      </c>
      <c r="P17" s="141">
        <v>17296.93</v>
      </c>
      <c r="Q17" s="142"/>
      <c r="R17" s="73">
        <v>37703.07</v>
      </c>
      <c r="S17" s="30"/>
    </row>
    <row r="18" spans="1:19" s="8" customFormat="1" ht="46.5" customHeight="1">
      <c r="A18" s="129">
        <v>2</v>
      </c>
      <c r="B18" s="51" t="s">
        <v>92</v>
      </c>
      <c r="C18" s="51" t="s">
        <v>93</v>
      </c>
      <c r="D18" s="51" t="s">
        <v>77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2127</v>
      </c>
      <c r="P18" s="143">
        <v>3309</v>
      </c>
      <c r="Q18" s="144"/>
      <c r="R18" s="73">
        <f>(F18-P18)</f>
        <v>16691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156</v>
      </c>
      <c r="D19" s="51" t="s">
        <v>77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2084.79</v>
      </c>
      <c r="P19" s="143">
        <v>3355.44</v>
      </c>
      <c r="Q19" s="144"/>
      <c r="R19" s="73">
        <v>18144.56</v>
      </c>
      <c r="S19" s="44"/>
    </row>
    <row r="20" spans="1:19" s="3" customFormat="1" ht="58.5" customHeight="1">
      <c r="A20" s="129">
        <v>4</v>
      </c>
      <c r="B20" s="51" t="s">
        <v>128</v>
      </c>
      <c r="C20" s="51" t="s">
        <v>156</v>
      </c>
      <c r="D20" s="51" t="s">
        <v>77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1356.62</v>
      </c>
      <c r="P20" s="143">
        <v>2627.27</v>
      </c>
      <c r="Q20" s="144"/>
      <c r="R20" s="73">
        <f>(F20-P20)</f>
        <v>18872.73</v>
      </c>
      <c r="S20" s="44"/>
    </row>
    <row r="21" spans="1:19" s="8" customFormat="1" ht="46.5" customHeight="1">
      <c r="A21" s="153" t="s">
        <v>33</v>
      </c>
      <c r="B21" s="153"/>
      <c r="C21" s="153"/>
      <c r="D21" s="153"/>
      <c r="E21" s="153"/>
      <c r="F21" s="154"/>
      <c r="G21" s="24"/>
      <c r="H21" s="24"/>
      <c r="I21" s="72"/>
      <c r="J21" s="24"/>
      <c r="K21" s="24"/>
      <c r="L21" s="72"/>
      <c r="M21" s="24"/>
      <c r="N21" s="24"/>
      <c r="O21" s="24"/>
      <c r="P21" s="143"/>
      <c r="Q21" s="144"/>
      <c r="R21" s="75"/>
      <c r="S21" s="24"/>
    </row>
    <row r="22" spans="1:19" s="3" customFormat="1" ht="36.75" customHeight="1">
      <c r="A22" s="44">
        <v>5</v>
      </c>
      <c r="B22" s="51" t="s">
        <v>94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1256.62</v>
      </c>
      <c r="P22" s="143">
        <v>17542.46</v>
      </c>
      <c r="Q22" s="144"/>
      <c r="R22" s="73">
        <f aca="true" t="shared" si="0" ref="R22:R31">(F22-P22)</f>
        <v>77457.54000000001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95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1356.62</v>
      </c>
      <c r="P23" s="143">
        <v>5009.7</v>
      </c>
      <c r="Q23" s="144"/>
      <c r="R23" s="73">
        <f t="shared" si="0"/>
        <v>39990.3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96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3143.24</v>
      </c>
      <c r="P24" s="143">
        <v>6641.58</v>
      </c>
      <c r="Q24" s="144"/>
      <c r="R24" s="73">
        <f t="shared" si="0"/>
        <v>38358.42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325</v>
      </c>
      <c r="P25" s="143">
        <v>1625.2</v>
      </c>
      <c r="Q25" s="144"/>
      <c r="R25" s="73">
        <f t="shared" si="0"/>
        <v>20374.8</v>
      </c>
      <c r="S25" s="46"/>
    </row>
    <row r="26" spans="1:19" s="3" customFormat="1" ht="45.75" customHeight="1">
      <c r="A26" s="102">
        <v>9</v>
      </c>
      <c r="B26" s="62" t="s">
        <v>97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225</v>
      </c>
      <c r="P26" s="143">
        <v>1525.2</v>
      </c>
      <c r="Q26" s="144"/>
      <c r="R26" s="73">
        <f t="shared" si="0"/>
        <v>20474.8</v>
      </c>
      <c r="S26" s="29"/>
    </row>
    <row r="27" spans="1:20" s="3" customFormat="1" ht="56.25" customHeight="1">
      <c r="A27" s="44">
        <v>10</v>
      </c>
      <c r="B27" s="49" t="s">
        <v>98</v>
      </c>
      <c r="C27" s="49" t="s">
        <v>99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225</v>
      </c>
      <c r="P27" s="143">
        <v>34948.19</v>
      </c>
      <c r="Q27" s="144"/>
      <c r="R27" s="73">
        <f t="shared" si="0"/>
        <v>125051.81</v>
      </c>
      <c r="S27" s="46"/>
      <c r="T27" s="5"/>
    </row>
    <row r="28" spans="1:19" s="3" customFormat="1" ht="16.5" customHeight="1" hidden="1">
      <c r="A28" s="50">
        <v>2</v>
      </c>
      <c r="B28" s="49" t="s">
        <v>100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43">
        <f>(G28+I28+L28+O28)</f>
        <v>2602.5</v>
      </c>
      <c r="Q28" s="144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119</v>
      </c>
      <c r="C29" s="51" t="s">
        <v>109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5831.46</v>
      </c>
      <c r="P29" s="143">
        <v>6717.96</v>
      </c>
      <c r="Q29" s="144"/>
      <c r="R29" s="73">
        <f>(F29-P29)</f>
        <v>8282.04</v>
      </c>
      <c r="S29" s="30"/>
    </row>
    <row r="30" spans="1:19" s="3" customFormat="1" ht="44.25" customHeight="1">
      <c r="A30" s="44">
        <v>12</v>
      </c>
      <c r="B30" s="49" t="s">
        <v>101</v>
      </c>
      <c r="C30" s="49" t="s">
        <v>74</v>
      </c>
      <c r="D30" s="49" t="s">
        <v>102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940</v>
      </c>
      <c r="P30" s="143">
        <v>2890.3</v>
      </c>
      <c r="Q30" s="144"/>
      <c r="R30" s="73">
        <f t="shared" si="0"/>
        <v>30109.7</v>
      </c>
      <c r="S30" s="87"/>
    </row>
    <row r="31" spans="1:19" s="3" customFormat="1" ht="47.25" customHeight="1">
      <c r="A31" s="44">
        <v>13</v>
      </c>
      <c r="B31" s="49" t="s">
        <v>103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825</v>
      </c>
      <c r="P31" s="141">
        <v>2007</v>
      </c>
      <c r="Q31" s="142"/>
      <c r="R31" s="73">
        <f t="shared" si="0"/>
        <v>17993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104</v>
      </c>
      <c r="D32" s="42" t="s">
        <v>105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325</v>
      </c>
      <c r="P32" s="149">
        <v>1772.95</v>
      </c>
      <c r="Q32" s="150"/>
      <c r="R32" s="76">
        <f>(F32-P32)</f>
        <v>22727.05</v>
      </c>
      <c r="S32" s="77"/>
    </row>
    <row r="33" spans="1:19" s="3" customFormat="1" ht="47.25" customHeight="1">
      <c r="A33" s="44">
        <v>15</v>
      </c>
      <c r="B33" s="51" t="s">
        <v>106</v>
      </c>
      <c r="C33" s="51" t="s">
        <v>107</v>
      </c>
      <c r="D33" s="51" t="s">
        <v>108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325</v>
      </c>
      <c r="P33" s="158">
        <v>2275.3</v>
      </c>
      <c r="Q33" s="159"/>
      <c r="R33" s="73">
        <f>(F33-P33)</f>
        <v>30724.7</v>
      </c>
      <c r="S33" s="47"/>
    </row>
    <row r="34" spans="1:19" s="3" customFormat="1" ht="46.5" customHeight="1">
      <c r="A34" s="44">
        <v>16</v>
      </c>
      <c r="B34" s="51" t="s">
        <v>157</v>
      </c>
      <c r="C34" s="51" t="s">
        <v>78</v>
      </c>
      <c r="D34" s="51" t="s">
        <v>79</v>
      </c>
      <c r="E34" s="51" t="s">
        <v>64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5817.41</v>
      </c>
      <c r="P34" s="147">
        <v>7590.41</v>
      </c>
      <c r="Q34" s="148"/>
      <c r="R34" s="73">
        <v>22409.59</v>
      </c>
      <c r="S34" s="44"/>
    </row>
    <row r="35" spans="1:19" s="3" customFormat="1" ht="33.75" customHeight="1">
      <c r="A35" s="17">
        <v>17</v>
      </c>
      <c r="B35" s="61" t="s">
        <v>110</v>
      </c>
      <c r="C35" s="61" t="s">
        <v>109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1356.62</v>
      </c>
      <c r="P35" s="143">
        <v>2243.12</v>
      </c>
      <c r="Q35" s="144"/>
      <c r="R35" s="73">
        <v>12756.88</v>
      </c>
      <c r="S35" s="30"/>
    </row>
    <row r="36" spans="1:19" s="3" customFormat="1" ht="42" customHeight="1">
      <c r="A36" s="44">
        <v>18</v>
      </c>
      <c r="B36" s="49" t="s">
        <v>111</v>
      </c>
      <c r="C36" s="49" t="s">
        <v>109</v>
      </c>
      <c r="D36" s="49" t="s">
        <v>112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225</v>
      </c>
      <c r="P36" s="143">
        <v>1643.4</v>
      </c>
      <c r="Q36" s="144"/>
      <c r="R36" s="73">
        <v>22356.6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109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920</v>
      </c>
      <c r="P37" s="143">
        <v>1806.5</v>
      </c>
      <c r="Q37" s="144"/>
      <c r="R37" s="73">
        <v>13193.5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109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405</v>
      </c>
      <c r="P38" s="143">
        <v>1291.5</v>
      </c>
      <c r="Q38" s="144"/>
      <c r="R38" s="73">
        <f>(F38-P38)</f>
        <v>13708.5</v>
      </c>
      <c r="S38" s="46"/>
    </row>
    <row r="39" spans="1:19" s="3" customFormat="1" ht="36.75" customHeight="1">
      <c r="A39" s="44">
        <v>21</v>
      </c>
      <c r="B39" s="49" t="s">
        <v>113</v>
      </c>
      <c r="C39" s="49" t="s">
        <v>109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5447.61</v>
      </c>
      <c r="P39" s="143">
        <v>6422.76</v>
      </c>
      <c r="Q39" s="144"/>
      <c r="R39" s="73">
        <f>(F39-P39)</f>
        <v>10077.24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109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345</v>
      </c>
      <c r="P40" s="143">
        <v>1231.5</v>
      </c>
      <c r="Q40" s="144"/>
      <c r="R40" s="73">
        <f>(F40-P40)</f>
        <v>13768.5</v>
      </c>
      <c r="S40" s="46"/>
    </row>
    <row r="41" spans="1:19" s="3" customFormat="1" ht="39" customHeight="1">
      <c r="A41" s="44">
        <v>23</v>
      </c>
      <c r="B41" s="49" t="s">
        <v>114</v>
      </c>
      <c r="C41" s="49" t="s">
        <v>109</v>
      </c>
      <c r="D41" s="49" t="s">
        <v>42</v>
      </c>
      <c r="E41" s="49" t="s">
        <v>37</v>
      </c>
      <c r="F41" s="66">
        <v>16000</v>
      </c>
      <c r="G41" s="47">
        <v>0</v>
      </c>
      <c r="H41" s="45"/>
      <c r="I41" s="47">
        <v>430.5</v>
      </c>
      <c r="J41" s="45"/>
      <c r="K41" s="52"/>
      <c r="L41" s="47">
        <f t="shared" si="3"/>
        <v>486.4</v>
      </c>
      <c r="M41" s="45"/>
      <c r="N41" s="45"/>
      <c r="O41" s="47">
        <v>225</v>
      </c>
      <c r="P41" s="143">
        <v>1170.6</v>
      </c>
      <c r="Q41" s="144"/>
      <c r="R41" s="73">
        <f>(F41-P41)</f>
        <v>14829.4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109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3206.26</v>
      </c>
      <c r="P42" s="143">
        <v>4092.76</v>
      </c>
      <c r="Q42" s="144"/>
      <c r="R42" s="73">
        <f>(F42-P42)</f>
        <v>10907.24</v>
      </c>
      <c r="S42" s="46"/>
    </row>
    <row r="43" spans="1:19" s="3" customFormat="1" ht="52.5" customHeight="1">
      <c r="A43" s="44">
        <v>25</v>
      </c>
      <c r="B43" s="49" t="s">
        <v>115</v>
      </c>
      <c r="C43" s="49" t="s">
        <v>109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4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7772.67</v>
      </c>
      <c r="P43" s="143">
        <v>8836.47</v>
      </c>
      <c r="Q43" s="144"/>
      <c r="R43" s="73">
        <v>9163.53</v>
      </c>
      <c r="S43" s="46"/>
    </row>
    <row r="44" spans="1:19" s="3" customFormat="1" ht="42" customHeight="1">
      <c r="A44" s="44">
        <v>26</v>
      </c>
      <c r="B44" s="49" t="s">
        <v>116</v>
      </c>
      <c r="C44" s="49" t="s">
        <v>109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4"/>
        <v>430.5</v>
      </c>
      <c r="J44" s="45"/>
      <c r="K44" s="52"/>
      <c r="L44" s="108">
        <f t="shared" si="3"/>
        <v>456</v>
      </c>
      <c r="M44" s="45"/>
      <c r="N44" s="45"/>
      <c r="O44" s="108">
        <v>2656.8</v>
      </c>
      <c r="P44" s="143">
        <v>3546.3</v>
      </c>
      <c r="Q44" s="144"/>
      <c r="R44" s="73">
        <v>11453.7</v>
      </c>
      <c r="S44" s="46"/>
    </row>
    <row r="45" spans="1:19" s="3" customFormat="1" ht="46.5" customHeight="1">
      <c r="A45" s="16">
        <v>27</v>
      </c>
      <c r="B45" s="51" t="s">
        <v>70</v>
      </c>
      <c r="C45" s="51" t="s">
        <v>109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4"/>
        <v>487.9</v>
      </c>
      <c r="J45" s="30"/>
      <c r="K45" s="30"/>
      <c r="L45" s="108">
        <f t="shared" si="3"/>
        <v>516.8</v>
      </c>
      <c r="M45" s="30"/>
      <c r="N45" s="30"/>
      <c r="O45" s="72">
        <v>7372.21</v>
      </c>
      <c r="P45" s="143">
        <v>8376.91</v>
      </c>
      <c r="Q45" s="144"/>
      <c r="R45" s="73">
        <v>8623.09</v>
      </c>
      <c r="S45" s="46"/>
    </row>
    <row r="46" spans="1:19" s="33" customFormat="1" ht="44.25" customHeight="1">
      <c r="A46" s="16">
        <v>28</v>
      </c>
      <c r="B46" s="95" t="s">
        <v>72</v>
      </c>
      <c r="C46" s="95" t="s">
        <v>117</v>
      </c>
      <c r="D46" s="95" t="s">
        <v>93</v>
      </c>
      <c r="E46" s="95" t="s">
        <v>20</v>
      </c>
      <c r="F46" s="103">
        <v>21500</v>
      </c>
      <c r="G46" s="72">
        <v>0</v>
      </c>
      <c r="H46" s="24"/>
      <c r="I46" s="72">
        <f t="shared" si="4"/>
        <v>617.05</v>
      </c>
      <c r="J46" s="24"/>
      <c r="K46" s="63"/>
      <c r="L46" s="72">
        <f>(F46*3.04%)</f>
        <v>653.6</v>
      </c>
      <c r="M46" s="24"/>
      <c r="N46" s="24"/>
      <c r="O46" s="72">
        <v>819</v>
      </c>
      <c r="P46" s="143">
        <v>2089.65</v>
      </c>
      <c r="Q46" s="144"/>
      <c r="R46" s="75">
        <f>(F46-P46)</f>
        <v>19410.35</v>
      </c>
      <c r="S46" s="30"/>
    </row>
    <row r="47" spans="1:19" s="33" customFormat="1" ht="44.25" customHeight="1">
      <c r="A47" s="16">
        <v>29</v>
      </c>
      <c r="B47" s="95" t="s">
        <v>86</v>
      </c>
      <c r="C47" s="95" t="s">
        <v>87</v>
      </c>
      <c r="D47" s="95" t="s">
        <v>88</v>
      </c>
      <c r="E47" s="95" t="s">
        <v>37</v>
      </c>
      <c r="F47" s="103">
        <v>55000</v>
      </c>
      <c r="G47" s="72">
        <v>2682.37</v>
      </c>
      <c r="H47" s="24"/>
      <c r="I47" s="72">
        <f t="shared" si="4"/>
        <v>1578.5</v>
      </c>
      <c r="J47" s="24"/>
      <c r="K47" s="63"/>
      <c r="L47" s="72">
        <f>(F47*3.04%)</f>
        <v>1672</v>
      </c>
      <c r="M47" s="24"/>
      <c r="N47" s="24"/>
      <c r="O47" s="72">
        <v>2288.24</v>
      </c>
      <c r="P47" s="143">
        <v>7788.93</v>
      </c>
      <c r="Q47" s="144"/>
      <c r="R47" s="75">
        <v>47211.07</v>
      </c>
      <c r="S47" s="30"/>
    </row>
    <row r="48" spans="1:19" s="117" customFormat="1" ht="56.25" customHeight="1">
      <c r="A48" s="44">
        <v>30</v>
      </c>
      <c r="B48" s="104" t="s">
        <v>118</v>
      </c>
      <c r="C48" s="104" t="s">
        <v>109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4"/>
        <v>430.5</v>
      </c>
      <c r="J48" s="115"/>
      <c r="K48" s="115"/>
      <c r="L48" s="118">
        <f>(F48*3.04%)</f>
        <v>456</v>
      </c>
      <c r="M48" s="115"/>
      <c r="N48" s="115"/>
      <c r="O48" s="23">
        <v>625</v>
      </c>
      <c r="P48" s="151">
        <f>(G48+N86+I48+L48+O48)</f>
        <v>1511.5</v>
      </c>
      <c r="Q48" s="151"/>
      <c r="R48" s="73">
        <f aca="true" t="shared" si="5" ref="R48:R55">(F48-P48)</f>
        <v>13488.5</v>
      </c>
      <c r="S48" s="116"/>
    </row>
    <row r="49" spans="1:19" s="117" customFormat="1" ht="56.25" customHeight="1">
      <c r="A49" s="114">
        <v>31</v>
      </c>
      <c r="B49" s="104" t="s">
        <v>147</v>
      </c>
      <c r="C49" s="104" t="s">
        <v>109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4"/>
        <v>430.5</v>
      </c>
      <c r="J49" s="115"/>
      <c r="K49" s="115"/>
      <c r="L49" s="130">
        <f>(F49*3.04%)</f>
        <v>456</v>
      </c>
      <c r="M49" s="115"/>
      <c r="N49" s="115"/>
      <c r="O49" s="131">
        <v>2312.67</v>
      </c>
      <c r="P49" s="151">
        <f>(G49+N87+I49+L49+O49)</f>
        <v>3199.17</v>
      </c>
      <c r="Q49" s="151"/>
      <c r="R49" s="73">
        <f t="shared" si="5"/>
        <v>11800.83</v>
      </c>
      <c r="S49" s="29"/>
    </row>
    <row r="50" spans="1:19" s="117" customFormat="1" ht="56.25" customHeight="1">
      <c r="A50" s="114">
        <v>32</v>
      </c>
      <c r="B50" s="104" t="s">
        <v>158</v>
      </c>
      <c r="C50" s="104" t="s">
        <v>109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4"/>
        <v>430.5</v>
      </c>
      <c r="J50" s="115"/>
      <c r="K50" s="115"/>
      <c r="L50" s="130">
        <f>(F50*3.04%)</f>
        <v>456</v>
      </c>
      <c r="M50" s="115"/>
      <c r="N50" s="115"/>
      <c r="O50" s="131">
        <v>5068.97</v>
      </c>
      <c r="P50" s="151">
        <v>5955.47</v>
      </c>
      <c r="Q50" s="151"/>
      <c r="R50" s="73">
        <f t="shared" si="5"/>
        <v>9044.529999999999</v>
      </c>
      <c r="S50" s="29"/>
    </row>
    <row r="51" spans="1:19" s="117" customFormat="1" ht="56.25" customHeight="1">
      <c r="A51" s="114">
        <v>33</v>
      </c>
      <c r="B51" s="104" t="s">
        <v>153</v>
      </c>
      <c r="C51" s="104" t="s">
        <v>109</v>
      </c>
      <c r="D51" s="104" t="s">
        <v>42</v>
      </c>
      <c r="E51" s="104" t="s">
        <v>37</v>
      </c>
      <c r="F51" s="105" t="s">
        <v>154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225</v>
      </c>
      <c r="P51" s="151">
        <v>1111.5</v>
      </c>
      <c r="Q51" s="151"/>
      <c r="R51" s="73">
        <v>13888.5</v>
      </c>
      <c r="S51" s="29"/>
    </row>
    <row r="52" spans="1:19" s="117" customFormat="1" ht="56.25" customHeight="1">
      <c r="A52" s="114">
        <v>34</v>
      </c>
      <c r="B52" s="104" t="s">
        <v>159</v>
      </c>
      <c r="C52" s="104" t="s">
        <v>109</v>
      </c>
      <c r="D52" s="104" t="s">
        <v>155</v>
      </c>
      <c r="E52" s="104" t="s">
        <v>37</v>
      </c>
      <c r="F52" s="105" t="s">
        <v>154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365</v>
      </c>
      <c r="P52" s="151">
        <v>1251.5</v>
      </c>
      <c r="Q52" s="151"/>
      <c r="R52" s="73">
        <v>13748.5</v>
      </c>
      <c r="S52" s="29"/>
    </row>
    <row r="53" spans="1:115" s="3" customFormat="1" ht="60" customHeight="1">
      <c r="A53" s="94">
        <v>35</v>
      </c>
      <c r="B53" s="95" t="s">
        <v>120</v>
      </c>
      <c r="C53" s="104" t="s">
        <v>109</v>
      </c>
      <c r="D53" s="95" t="s">
        <v>42</v>
      </c>
      <c r="E53" s="104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3217.95</v>
      </c>
      <c r="P53" s="143">
        <v>4104.45</v>
      </c>
      <c r="Q53" s="144"/>
      <c r="R53" s="73">
        <f t="shared" si="5"/>
        <v>10895.55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121</v>
      </c>
      <c r="C54" s="104" t="s">
        <v>109</v>
      </c>
      <c r="D54" s="95" t="s">
        <v>42</v>
      </c>
      <c r="E54" s="104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12085.72</v>
      </c>
      <c r="P54" s="143">
        <v>12972.22</v>
      </c>
      <c r="Q54" s="144"/>
      <c r="R54" s="73">
        <f t="shared" si="5"/>
        <v>2027.7800000000007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80</v>
      </c>
      <c r="C55" s="51" t="s">
        <v>109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325</v>
      </c>
      <c r="P55" s="143">
        <v>1418.35</v>
      </c>
      <c r="Q55" s="144"/>
      <c r="R55" s="73">
        <f t="shared" si="5"/>
        <v>17081.65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149</v>
      </c>
      <c r="C56" s="65" t="s">
        <v>117</v>
      </c>
      <c r="D56" s="65" t="s">
        <v>93</v>
      </c>
      <c r="E56" s="65" t="s">
        <v>150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1256.62</v>
      </c>
      <c r="P56" s="188">
        <v>2438.62</v>
      </c>
      <c r="Q56" s="189"/>
      <c r="R56" s="81">
        <f>(F56-P56)</f>
        <v>17561.38</v>
      </c>
      <c r="S56" s="30"/>
      <c r="T56" s="33"/>
    </row>
    <row r="57" spans="1:20" s="9" customFormat="1" ht="45.75" customHeight="1">
      <c r="A57" s="44">
        <v>39</v>
      </c>
      <c r="B57" s="65" t="s">
        <v>163</v>
      </c>
      <c r="C57" s="65" t="s">
        <v>109</v>
      </c>
      <c r="D57" s="65" t="s">
        <v>42</v>
      </c>
      <c r="E57" s="65" t="s">
        <v>37</v>
      </c>
      <c r="F57" s="70">
        <v>15000</v>
      </c>
      <c r="G57" s="138">
        <v>0</v>
      </c>
      <c r="H57" s="45"/>
      <c r="I57" s="138">
        <v>430.5</v>
      </c>
      <c r="J57" s="45"/>
      <c r="K57" s="52"/>
      <c r="L57" s="72">
        <v>456</v>
      </c>
      <c r="M57" s="24"/>
      <c r="N57" s="24"/>
      <c r="O57" s="80">
        <v>225</v>
      </c>
      <c r="P57" s="188">
        <v>1111.5</v>
      </c>
      <c r="Q57" s="189"/>
      <c r="R57" s="81">
        <v>13888.5</v>
      </c>
      <c r="S57" s="30"/>
      <c r="T57" s="33"/>
    </row>
    <row r="58" spans="1:19" s="3" customFormat="1" ht="56.25" customHeight="1">
      <c r="A58" s="152" t="s">
        <v>85</v>
      </c>
      <c r="B58" s="153"/>
      <c r="C58" s="153"/>
      <c r="D58" s="153"/>
      <c r="E58" s="154"/>
      <c r="F58" s="110"/>
      <c r="G58" s="24"/>
      <c r="H58" s="24"/>
      <c r="I58" s="72"/>
      <c r="J58" s="24"/>
      <c r="K58" s="63"/>
      <c r="L58" s="72"/>
      <c r="M58" s="24"/>
      <c r="N58" s="24"/>
      <c r="O58" s="24"/>
      <c r="P58" s="141"/>
      <c r="Q58" s="142"/>
      <c r="R58" s="75"/>
      <c r="S58" s="30"/>
    </row>
    <row r="59" spans="1:20" s="33" customFormat="1" ht="44.25" customHeight="1">
      <c r="A59" s="114">
        <v>40</v>
      </c>
      <c r="B59" s="51" t="s">
        <v>122</v>
      </c>
      <c r="C59" s="51" t="s">
        <v>109</v>
      </c>
      <c r="D59" s="51" t="s">
        <v>175</v>
      </c>
      <c r="E59" s="51" t="s">
        <v>37</v>
      </c>
      <c r="F59" s="66">
        <v>20000</v>
      </c>
      <c r="G59" s="109">
        <v>0</v>
      </c>
      <c r="H59" s="109"/>
      <c r="I59" s="118">
        <f>(F59*2.87%)</f>
        <v>574</v>
      </c>
      <c r="J59" s="109"/>
      <c r="K59" s="109"/>
      <c r="L59" s="118">
        <f>(F59*3.04%)</f>
        <v>608</v>
      </c>
      <c r="M59" s="109"/>
      <c r="N59" s="109"/>
      <c r="O59" s="109">
        <v>325</v>
      </c>
      <c r="P59" s="143">
        <v>1507</v>
      </c>
      <c r="Q59" s="144"/>
      <c r="R59" s="73">
        <f>(F59-P59)</f>
        <v>18493</v>
      </c>
      <c r="S59" s="30"/>
      <c r="T59" s="9"/>
    </row>
    <row r="60" spans="1:19" s="3" customFormat="1" ht="41.25" customHeight="1">
      <c r="A60" s="44">
        <v>41</v>
      </c>
      <c r="B60" s="61" t="s">
        <v>123</v>
      </c>
      <c r="C60" s="61" t="s">
        <v>109</v>
      </c>
      <c r="D60" s="61" t="s">
        <v>124</v>
      </c>
      <c r="E60" s="61" t="s">
        <v>37</v>
      </c>
      <c r="F60" s="68">
        <v>55000</v>
      </c>
      <c r="G60" s="72">
        <v>2682.37</v>
      </c>
      <c r="H60" s="72"/>
      <c r="I60" s="47">
        <v>1578.5</v>
      </c>
      <c r="J60" s="72"/>
      <c r="K60" s="72"/>
      <c r="L60" s="47">
        <v>1672</v>
      </c>
      <c r="M60" s="72"/>
      <c r="N60" s="72"/>
      <c r="O60" s="72">
        <v>1256.62</v>
      </c>
      <c r="P60" s="143">
        <v>6912.05</v>
      </c>
      <c r="Q60" s="144"/>
      <c r="R60" s="73">
        <v>48087.95</v>
      </c>
      <c r="S60" s="30"/>
    </row>
    <row r="61" spans="1:19" s="3" customFormat="1" ht="44.25" customHeight="1">
      <c r="A61" s="44">
        <v>42</v>
      </c>
      <c r="B61" s="49" t="s">
        <v>125</v>
      </c>
      <c r="C61" s="49" t="s">
        <v>109</v>
      </c>
      <c r="D61" s="49" t="s">
        <v>41</v>
      </c>
      <c r="E61" s="49" t="s">
        <v>37</v>
      </c>
      <c r="F61" s="66">
        <v>24000</v>
      </c>
      <c r="G61" s="47">
        <v>0</v>
      </c>
      <c r="H61" s="45"/>
      <c r="I61" s="47">
        <f>(F61*2.87%)</f>
        <v>688.8</v>
      </c>
      <c r="J61" s="45"/>
      <c r="K61" s="52"/>
      <c r="L61" s="47">
        <v>729.6</v>
      </c>
      <c r="M61" s="45"/>
      <c r="N61" s="45"/>
      <c r="O61" s="47">
        <v>3586.7</v>
      </c>
      <c r="P61" s="143">
        <v>5005.1</v>
      </c>
      <c r="Q61" s="144"/>
      <c r="R61" s="73">
        <f>(F61-P61)</f>
        <v>18994.9</v>
      </c>
      <c r="S61" s="46"/>
    </row>
    <row r="62" spans="1:19" s="3" customFormat="1" ht="51.75" customHeight="1">
      <c r="A62" s="44">
        <v>43</v>
      </c>
      <c r="B62" s="49" t="s">
        <v>45</v>
      </c>
      <c r="C62" s="49" t="s">
        <v>109</v>
      </c>
      <c r="D62" s="49" t="s">
        <v>46</v>
      </c>
      <c r="E62" s="49" t="s">
        <v>37</v>
      </c>
      <c r="F62" s="66">
        <v>21000</v>
      </c>
      <c r="G62" s="47">
        <v>0</v>
      </c>
      <c r="H62" s="45"/>
      <c r="I62" s="47">
        <f>(F62*2.87%)</f>
        <v>602.7</v>
      </c>
      <c r="J62" s="45"/>
      <c r="K62" s="52"/>
      <c r="L62" s="47">
        <f>(F62*3.04%)</f>
        <v>638.4</v>
      </c>
      <c r="M62" s="45"/>
      <c r="N62" s="45"/>
      <c r="O62" s="47">
        <v>4055.29</v>
      </c>
      <c r="P62" s="143">
        <v>5296.39</v>
      </c>
      <c r="Q62" s="144"/>
      <c r="R62" s="73">
        <f>(F62-P62)</f>
        <v>15703.61</v>
      </c>
      <c r="S62" s="46"/>
    </row>
    <row r="63" spans="1:115" s="33" customFormat="1" ht="41.25" customHeight="1">
      <c r="A63" s="152" t="s">
        <v>52</v>
      </c>
      <c r="B63" s="153"/>
      <c r="C63" s="153"/>
      <c r="D63" s="153"/>
      <c r="E63" s="154"/>
      <c r="F63" s="57"/>
      <c r="G63" s="45"/>
      <c r="H63" s="45"/>
      <c r="I63" s="47"/>
      <c r="J63" s="45"/>
      <c r="K63" s="52"/>
      <c r="L63" s="47"/>
      <c r="M63" s="45"/>
      <c r="N63" s="45"/>
      <c r="O63" s="45"/>
      <c r="P63" s="141"/>
      <c r="Q63" s="142"/>
      <c r="R63" s="73"/>
      <c r="S63" s="4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9" s="33" customFormat="1" ht="63.75" customHeight="1">
      <c r="A64" s="16">
        <v>44</v>
      </c>
      <c r="B64" s="64" t="s">
        <v>126</v>
      </c>
      <c r="C64" s="65" t="s">
        <v>117</v>
      </c>
      <c r="D64" s="65" t="s">
        <v>127</v>
      </c>
      <c r="E64" s="65" t="s">
        <v>37</v>
      </c>
      <c r="F64" s="70">
        <v>55000</v>
      </c>
      <c r="G64" s="47">
        <v>2666.59</v>
      </c>
      <c r="H64" s="45"/>
      <c r="I64" s="47">
        <f>(F64*2.87%)</f>
        <v>1578.5</v>
      </c>
      <c r="J64" s="45"/>
      <c r="K64" s="52"/>
      <c r="L64" s="47">
        <f>(F64*3.04%)</f>
        <v>1672</v>
      </c>
      <c r="M64" s="45"/>
      <c r="N64" s="45"/>
      <c r="O64" s="47">
        <v>1356.62</v>
      </c>
      <c r="P64" s="143">
        <v>7012.05</v>
      </c>
      <c r="Q64" s="144"/>
      <c r="R64" s="73">
        <f>(F64-P64)</f>
        <v>47987.95</v>
      </c>
      <c r="S64" s="46"/>
    </row>
    <row r="65" spans="1:19" s="33" customFormat="1" ht="44.25" customHeight="1">
      <c r="A65" s="16">
        <v>45</v>
      </c>
      <c r="B65" s="78" t="s">
        <v>130</v>
      </c>
      <c r="C65" s="78" t="s">
        <v>117</v>
      </c>
      <c r="D65" s="78" t="s">
        <v>129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225</v>
      </c>
      <c r="P65" s="143">
        <v>1288.8</v>
      </c>
      <c r="Q65" s="144"/>
      <c r="R65" s="75">
        <f>(F65-P65)</f>
        <v>16711.2</v>
      </c>
      <c r="S65" s="30"/>
    </row>
    <row r="66" spans="1:63" s="33" customFormat="1" ht="44.25" customHeight="1">
      <c r="A66" s="16">
        <v>46</v>
      </c>
      <c r="B66" s="78" t="s">
        <v>131</v>
      </c>
      <c r="C66" s="78" t="s">
        <v>117</v>
      </c>
      <c r="D66" s="78" t="s">
        <v>129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1256.62</v>
      </c>
      <c r="P66" s="143">
        <v>2320.42</v>
      </c>
      <c r="Q66" s="144"/>
      <c r="R66" s="75">
        <f>(F66-P66)</f>
        <v>15679.58</v>
      </c>
      <c r="S66" s="30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</row>
    <row r="67" spans="1:63" s="33" customFormat="1" ht="44.25" customHeight="1">
      <c r="A67" s="16">
        <v>47</v>
      </c>
      <c r="B67" s="78" t="s">
        <v>132</v>
      </c>
      <c r="C67" s="78" t="s">
        <v>117</v>
      </c>
      <c r="D67" s="78" t="s">
        <v>71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2288.24</v>
      </c>
      <c r="P67" s="145">
        <v>3411.14</v>
      </c>
      <c r="Q67" s="146"/>
      <c r="R67" s="81">
        <f>(F67-P67)</f>
        <v>15588.86</v>
      </c>
      <c r="S67" s="30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</row>
    <row r="68" spans="1:63" s="33" customFormat="1" ht="44.25" customHeight="1">
      <c r="A68" s="16">
        <v>48</v>
      </c>
      <c r="B68" s="78" t="s">
        <v>160</v>
      </c>
      <c r="C68" s="78" t="s">
        <v>117</v>
      </c>
      <c r="D68" s="78" t="s">
        <v>129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225</v>
      </c>
      <c r="P68" s="141">
        <v>1288.8</v>
      </c>
      <c r="Q68" s="142"/>
      <c r="R68" s="75">
        <f>(F68-P68)</f>
        <v>16711.2</v>
      </c>
      <c r="S68" s="30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</row>
    <row r="69" spans="1:63" s="33" customFormat="1" ht="44.25" customHeight="1">
      <c r="A69" s="16">
        <v>48</v>
      </c>
      <c r="B69" s="78" t="s">
        <v>166</v>
      </c>
      <c r="C69" s="78" t="s">
        <v>117</v>
      </c>
      <c r="D69" s="78" t="s">
        <v>167</v>
      </c>
      <c r="E69" s="78" t="s">
        <v>20</v>
      </c>
      <c r="F69" s="140" t="s">
        <v>168</v>
      </c>
      <c r="G69" s="72">
        <v>0</v>
      </c>
      <c r="H69" s="24"/>
      <c r="I69" s="72">
        <v>1064</v>
      </c>
      <c r="J69" s="24"/>
      <c r="K69" s="63"/>
      <c r="L69" s="72">
        <v>1004.5</v>
      </c>
      <c r="M69" s="24"/>
      <c r="N69" s="24"/>
      <c r="O69" s="72">
        <v>1256.62</v>
      </c>
      <c r="P69" s="141">
        <v>3325.12</v>
      </c>
      <c r="Q69" s="142"/>
      <c r="R69" s="75">
        <v>31674.88</v>
      </c>
      <c r="S69" s="30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</row>
    <row r="70" spans="1:63" s="33" customFormat="1" ht="44.25" customHeight="1">
      <c r="A70" s="152" t="s">
        <v>54</v>
      </c>
      <c r="B70" s="153"/>
      <c r="C70" s="153"/>
      <c r="D70" s="153"/>
      <c r="E70" s="154"/>
      <c r="F70" s="57"/>
      <c r="G70" s="45"/>
      <c r="H70" s="45"/>
      <c r="I70" s="47"/>
      <c r="J70" s="45"/>
      <c r="K70" s="52"/>
      <c r="L70" s="47"/>
      <c r="M70" s="45"/>
      <c r="N70" s="45"/>
      <c r="O70" s="45"/>
      <c r="P70" s="145"/>
      <c r="Q70" s="146"/>
      <c r="R70" s="73"/>
      <c r="S70" s="46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s="33" customFormat="1" ht="45" customHeight="1">
      <c r="A71" s="16">
        <v>49</v>
      </c>
      <c r="B71" s="65" t="s">
        <v>55</v>
      </c>
      <c r="C71" s="65" t="s">
        <v>133</v>
      </c>
      <c r="D71" s="65" t="s">
        <v>134</v>
      </c>
      <c r="E71" s="65" t="s">
        <v>37</v>
      </c>
      <c r="F71" s="70">
        <v>55000</v>
      </c>
      <c r="G71" s="82">
        <v>2851.34</v>
      </c>
      <c r="H71" s="82"/>
      <c r="I71" s="82">
        <f>(F71*2.87%)</f>
        <v>1578.5</v>
      </c>
      <c r="J71" s="82"/>
      <c r="K71" s="83"/>
      <c r="L71" s="82">
        <f>(F71*3.04%)</f>
        <v>1672</v>
      </c>
      <c r="M71" s="82"/>
      <c r="N71" s="82"/>
      <c r="O71" s="82">
        <v>1376.62</v>
      </c>
      <c r="P71" s="145">
        <v>7032.05</v>
      </c>
      <c r="Q71" s="146"/>
      <c r="R71" s="84">
        <f>(F71-P71)</f>
        <v>47967.95</v>
      </c>
      <c r="S71" s="46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s="33" customFormat="1" ht="45" customHeight="1">
      <c r="A72" s="16">
        <v>50</v>
      </c>
      <c r="B72" s="65" t="s">
        <v>73</v>
      </c>
      <c r="C72" s="65" t="s">
        <v>133</v>
      </c>
      <c r="D72" s="65" t="s">
        <v>135</v>
      </c>
      <c r="E72" s="65" t="s">
        <v>20</v>
      </c>
      <c r="F72" s="70">
        <v>38000</v>
      </c>
      <c r="G72" s="82">
        <v>0</v>
      </c>
      <c r="H72" s="82"/>
      <c r="I72" s="82">
        <f>(F72*2.87%)</f>
        <v>1090.6</v>
      </c>
      <c r="J72" s="82"/>
      <c r="K72" s="83"/>
      <c r="L72" s="82">
        <f>(F72*3.04%)</f>
        <v>1155.2</v>
      </c>
      <c r="M72" s="82"/>
      <c r="N72" s="82"/>
      <c r="O72" s="82">
        <v>1356.62</v>
      </c>
      <c r="P72" s="145">
        <v>3608.06</v>
      </c>
      <c r="Q72" s="146"/>
      <c r="R72" s="84">
        <v>34391.94</v>
      </c>
      <c r="S72" s="46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</row>
    <row r="73" spans="1:63" s="33" customFormat="1" ht="45" customHeight="1">
      <c r="A73" s="16">
        <v>51</v>
      </c>
      <c r="B73" s="65" t="s">
        <v>136</v>
      </c>
      <c r="C73" s="65" t="s">
        <v>133</v>
      </c>
      <c r="D73" s="65" t="s">
        <v>75</v>
      </c>
      <c r="E73" s="65" t="s">
        <v>37</v>
      </c>
      <c r="F73" s="70">
        <v>45000</v>
      </c>
      <c r="G73" s="82">
        <v>0</v>
      </c>
      <c r="H73" s="82"/>
      <c r="I73" s="82">
        <f>(F73*2.87%)</f>
        <v>1291.5</v>
      </c>
      <c r="J73" s="82"/>
      <c r="K73" s="83"/>
      <c r="L73" s="82">
        <f>(F73*3.04%)</f>
        <v>1368</v>
      </c>
      <c r="M73" s="82"/>
      <c r="N73" s="82"/>
      <c r="O73" s="82">
        <v>819</v>
      </c>
      <c r="P73" s="156">
        <v>4626.83</v>
      </c>
      <c r="Q73" s="157"/>
      <c r="R73" s="84">
        <f>(F73-P73)</f>
        <v>40373.17</v>
      </c>
      <c r="S73" s="46"/>
      <c r="T73" s="1"/>
      <c r="U73" s="1"/>
      <c r="V73" s="1"/>
      <c r="W73" s="1"/>
      <c r="X73" s="1"/>
      <c r="Y73" s="1"/>
      <c r="Z73" s="1"/>
      <c r="AA73" s="1"/>
      <c r="AB73" s="1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</row>
    <row r="74" spans="1:63" s="33" customFormat="1" ht="45" customHeight="1">
      <c r="A74" s="16">
        <v>52</v>
      </c>
      <c r="B74" s="65" t="s">
        <v>76</v>
      </c>
      <c r="C74" s="65" t="s">
        <v>133</v>
      </c>
      <c r="D74" s="65" t="s">
        <v>137</v>
      </c>
      <c r="E74" s="65" t="s">
        <v>20</v>
      </c>
      <c r="F74" s="70">
        <v>25000</v>
      </c>
      <c r="G74" s="82">
        <v>0</v>
      </c>
      <c r="H74" s="82"/>
      <c r="I74" s="82">
        <f>(F74*2.87%)</f>
        <v>717.5</v>
      </c>
      <c r="J74" s="82"/>
      <c r="K74" s="83"/>
      <c r="L74" s="82">
        <f>(F74*3.04%)</f>
        <v>760</v>
      </c>
      <c r="M74" s="82"/>
      <c r="N74" s="82"/>
      <c r="O74" s="82">
        <v>225</v>
      </c>
      <c r="P74" s="156">
        <v>1702.5</v>
      </c>
      <c r="Q74" s="157"/>
      <c r="R74" s="84">
        <f>(F74-P74)</f>
        <v>23297.5</v>
      </c>
      <c r="S74" s="46"/>
      <c r="T74" s="1"/>
      <c r="U74" s="1"/>
      <c r="V74" s="1"/>
      <c r="W74" s="1"/>
      <c r="X74" s="1"/>
      <c r="Y74" s="1"/>
      <c r="Z74" s="1"/>
      <c r="AA74" s="1"/>
      <c r="AB74" s="1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</row>
    <row r="75" spans="1:116" s="33" customFormat="1" ht="56.25" customHeight="1">
      <c r="A75" s="152" t="s">
        <v>56</v>
      </c>
      <c r="B75" s="153"/>
      <c r="C75" s="153"/>
      <c r="D75" s="153"/>
      <c r="E75" s="154"/>
      <c r="F75" s="57"/>
      <c r="G75" s="45"/>
      <c r="H75" s="45"/>
      <c r="I75" s="47"/>
      <c r="J75" s="45"/>
      <c r="K75" s="52"/>
      <c r="L75" s="47"/>
      <c r="M75" s="45"/>
      <c r="N75" s="45"/>
      <c r="O75" s="45"/>
      <c r="P75" s="143"/>
      <c r="Q75" s="144"/>
      <c r="R75" s="73"/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17"/>
      <c r="AM75" s="11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53</v>
      </c>
      <c r="B76" s="65" t="s">
        <v>161</v>
      </c>
      <c r="C76" s="65" t="s">
        <v>57</v>
      </c>
      <c r="D76" s="65" t="s">
        <v>58</v>
      </c>
      <c r="E76" s="65" t="s">
        <v>20</v>
      </c>
      <c r="F76" s="70">
        <v>55000</v>
      </c>
      <c r="G76" s="47">
        <v>1578.5</v>
      </c>
      <c r="H76" s="45"/>
      <c r="I76" s="47">
        <f aca="true" t="shared" si="6" ref="I76:I84">(F76*2.87%)</f>
        <v>1578.5</v>
      </c>
      <c r="J76" s="45"/>
      <c r="K76" s="52"/>
      <c r="L76" s="47">
        <f aca="true" t="shared" si="7" ref="L76:L84">(F76*3.04%)</f>
        <v>1672</v>
      </c>
      <c r="M76" s="45"/>
      <c r="N76" s="45"/>
      <c r="O76" s="47">
        <v>6590.53</v>
      </c>
      <c r="P76" s="143">
        <v>12400.71</v>
      </c>
      <c r="Q76" s="144"/>
      <c r="R76" s="73">
        <f>(F76-P76)</f>
        <v>42599.29</v>
      </c>
      <c r="S76" s="46"/>
      <c r="T76" s="120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39" ht="50.25" customHeight="1">
      <c r="A77" s="16">
        <v>54</v>
      </c>
      <c r="B77" s="65" t="s">
        <v>162</v>
      </c>
      <c r="C77" s="65" t="s">
        <v>57</v>
      </c>
      <c r="D77" s="65" t="s">
        <v>59</v>
      </c>
      <c r="E77" s="65" t="s">
        <v>37</v>
      </c>
      <c r="F77" s="70">
        <v>30000</v>
      </c>
      <c r="G77" s="47">
        <v>0</v>
      </c>
      <c r="H77" s="45"/>
      <c r="I77" s="47">
        <f t="shared" si="6"/>
        <v>861</v>
      </c>
      <c r="J77" s="45"/>
      <c r="K77" s="52"/>
      <c r="L77" s="47">
        <f t="shared" si="7"/>
        <v>912</v>
      </c>
      <c r="M77" s="45"/>
      <c r="N77" s="45"/>
      <c r="O77" s="47">
        <v>2882.24</v>
      </c>
      <c r="P77" s="143">
        <v>4655.24</v>
      </c>
      <c r="Q77" s="144"/>
      <c r="R77" s="73">
        <f>(F77-P77)</f>
        <v>25344.760000000002</v>
      </c>
      <c r="S77" s="46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</row>
    <row r="78" spans="1:39" s="120" customFormat="1" ht="50.25" customHeight="1">
      <c r="A78" s="16">
        <v>55</v>
      </c>
      <c r="B78" s="65" t="s">
        <v>65</v>
      </c>
      <c r="C78" s="65" t="s">
        <v>57</v>
      </c>
      <c r="D78" s="65" t="s">
        <v>138</v>
      </c>
      <c r="E78" s="65" t="s">
        <v>37</v>
      </c>
      <c r="F78" s="70">
        <v>25000</v>
      </c>
      <c r="G78" s="118">
        <v>0</v>
      </c>
      <c r="H78" s="45"/>
      <c r="I78" s="118">
        <f t="shared" si="6"/>
        <v>717.5</v>
      </c>
      <c r="J78" s="45"/>
      <c r="K78" s="52"/>
      <c r="L78" s="118">
        <f t="shared" si="7"/>
        <v>760</v>
      </c>
      <c r="M78" s="45"/>
      <c r="N78" s="45"/>
      <c r="O78" s="118">
        <v>1950.62</v>
      </c>
      <c r="P78" s="143">
        <v>3428.12</v>
      </c>
      <c r="Q78" s="144"/>
      <c r="R78" s="73">
        <f aca="true" t="shared" si="8" ref="R78:R85">(F78-P78)</f>
        <v>21571.88</v>
      </c>
      <c r="S78" s="4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17"/>
      <c r="AM78" s="117"/>
    </row>
    <row r="79" spans="1:39" ht="81.75" customHeight="1">
      <c r="A79" s="16">
        <v>56</v>
      </c>
      <c r="B79" s="78" t="s">
        <v>139</v>
      </c>
      <c r="C79" s="78" t="s">
        <v>57</v>
      </c>
      <c r="D79" s="78" t="s">
        <v>60</v>
      </c>
      <c r="E79" s="78" t="s">
        <v>37</v>
      </c>
      <c r="F79" s="79">
        <v>20000</v>
      </c>
      <c r="G79" s="72">
        <v>0</v>
      </c>
      <c r="H79" s="24"/>
      <c r="I79" s="72">
        <f t="shared" si="6"/>
        <v>574</v>
      </c>
      <c r="J79" s="24"/>
      <c r="K79" s="63"/>
      <c r="L79" s="72">
        <f t="shared" si="7"/>
        <v>608</v>
      </c>
      <c r="M79" s="24"/>
      <c r="N79" s="24"/>
      <c r="O79" s="72">
        <v>445</v>
      </c>
      <c r="P79" s="141">
        <v>1627</v>
      </c>
      <c r="Q79" s="142"/>
      <c r="R79" s="73">
        <f t="shared" si="8"/>
        <v>18373</v>
      </c>
      <c r="S79" s="30"/>
      <c r="AL79" s="117"/>
      <c r="AM79" s="117"/>
    </row>
    <row r="80" spans="1:39" ht="80.25" customHeight="1">
      <c r="A80" s="16">
        <v>57</v>
      </c>
      <c r="B80" s="65" t="s">
        <v>140</v>
      </c>
      <c r="C80" s="65" t="s">
        <v>57</v>
      </c>
      <c r="D80" s="65" t="s">
        <v>61</v>
      </c>
      <c r="E80" s="65" t="s">
        <v>37</v>
      </c>
      <c r="F80" s="70">
        <v>24000</v>
      </c>
      <c r="G80" s="97">
        <v>0</v>
      </c>
      <c r="H80" s="45"/>
      <c r="I80" s="97">
        <f t="shared" si="6"/>
        <v>688.8</v>
      </c>
      <c r="J80" s="45"/>
      <c r="K80" s="52"/>
      <c r="L80" s="97">
        <f t="shared" si="7"/>
        <v>729.6</v>
      </c>
      <c r="M80" s="45"/>
      <c r="N80" s="45"/>
      <c r="O80" s="97">
        <v>505</v>
      </c>
      <c r="P80" s="143">
        <v>1923.4</v>
      </c>
      <c r="Q80" s="144"/>
      <c r="R80" s="73">
        <f t="shared" si="8"/>
        <v>22076.6</v>
      </c>
      <c r="S80" s="4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19" ht="63" customHeight="1">
      <c r="A81" s="16">
        <v>58</v>
      </c>
      <c r="B81" s="65" t="s">
        <v>62</v>
      </c>
      <c r="C81" s="65" t="s">
        <v>57</v>
      </c>
      <c r="D81" s="65" t="s">
        <v>60</v>
      </c>
      <c r="E81" s="65" t="s">
        <v>37</v>
      </c>
      <c r="F81" s="70">
        <v>20000</v>
      </c>
      <c r="G81" s="97">
        <v>0</v>
      </c>
      <c r="H81" s="45"/>
      <c r="I81" s="97">
        <f t="shared" si="6"/>
        <v>574</v>
      </c>
      <c r="J81" s="45"/>
      <c r="K81" s="52"/>
      <c r="L81" s="97">
        <f t="shared" si="7"/>
        <v>608</v>
      </c>
      <c r="M81" s="45"/>
      <c r="N81" s="45"/>
      <c r="O81" s="97">
        <v>345</v>
      </c>
      <c r="P81" s="143">
        <v>1527</v>
      </c>
      <c r="Q81" s="144"/>
      <c r="R81" s="73">
        <f t="shared" si="8"/>
        <v>18473</v>
      </c>
      <c r="S81" s="46"/>
    </row>
    <row r="82" spans="1:39" s="3" customFormat="1" ht="57.75" customHeight="1">
      <c r="A82" s="44">
        <v>59</v>
      </c>
      <c r="B82" s="65" t="s">
        <v>51</v>
      </c>
      <c r="C82" s="65" t="s">
        <v>109</v>
      </c>
      <c r="D82" s="121" t="s">
        <v>41</v>
      </c>
      <c r="E82" s="65" t="s">
        <v>37</v>
      </c>
      <c r="F82" s="70">
        <v>20000</v>
      </c>
      <c r="G82" s="118">
        <v>0</v>
      </c>
      <c r="H82" s="118"/>
      <c r="I82" s="118">
        <f t="shared" si="6"/>
        <v>574</v>
      </c>
      <c r="J82" s="118"/>
      <c r="K82" s="118"/>
      <c r="L82" s="118">
        <f t="shared" si="7"/>
        <v>608</v>
      </c>
      <c r="M82" s="118"/>
      <c r="N82" s="118"/>
      <c r="O82" s="118">
        <v>225</v>
      </c>
      <c r="P82" s="143">
        <v>1407</v>
      </c>
      <c r="Q82" s="144"/>
      <c r="R82" s="73">
        <f t="shared" si="8"/>
        <v>18593</v>
      </c>
      <c r="S82" s="4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19" ht="35.25" customHeight="1">
      <c r="A83" s="127">
        <v>60</v>
      </c>
      <c r="B83" s="65" t="s">
        <v>81</v>
      </c>
      <c r="C83" s="65" t="s">
        <v>109</v>
      </c>
      <c r="D83" s="65" t="s">
        <v>148</v>
      </c>
      <c r="E83" s="65" t="s">
        <v>37</v>
      </c>
      <c r="F83" s="132">
        <v>20000</v>
      </c>
      <c r="G83" s="133">
        <v>0</v>
      </c>
      <c r="H83" s="127"/>
      <c r="I83" s="127">
        <f t="shared" si="6"/>
        <v>574</v>
      </c>
      <c r="J83" s="127"/>
      <c r="K83" s="127"/>
      <c r="L83" s="127">
        <f t="shared" si="7"/>
        <v>608</v>
      </c>
      <c r="M83" s="127"/>
      <c r="N83" s="127"/>
      <c r="O83" s="134">
        <v>2723.24</v>
      </c>
      <c r="P83" s="190">
        <v>3905.24</v>
      </c>
      <c r="Q83" s="191"/>
      <c r="R83" s="73">
        <f t="shared" si="8"/>
        <v>16094.76</v>
      </c>
      <c r="S83" s="93"/>
    </row>
    <row r="84" spans="1:19" ht="75" customHeight="1">
      <c r="A84" s="16">
        <v>61</v>
      </c>
      <c r="B84" s="65" t="s">
        <v>63</v>
      </c>
      <c r="C84" s="65" t="s">
        <v>57</v>
      </c>
      <c r="D84" s="65" t="s">
        <v>60</v>
      </c>
      <c r="E84" s="65" t="s">
        <v>64</v>
      </c>
      <c r="F84" s="70">
        <v>20000</v>
      </c>
      <c r="G84" s="97">
        <v>0</v>
      </c>
      <c r="H84" s="45"/>
      <c r="I84" s="97">
        <f t="shared" si="6"/>
        <v>574</v>
      </c>
      <c r="J84" s="45"/>
      <c r="K84" s="52"/>
      <c r="L84" s="97">
        <f t="shared" si="7"/>
        <v>608</v>
      </c>
      <c r="M84" s="45"/>
      <c r="N84" s="45"/>
      <c r="O84" s="97">
        <v>405</v>
      </c>
      <c r="P84" s="143">
        <v>1587</v>
      </c>
      <c r="Q84" s="144"/>
      <c r="R84" s="73">
        <f t="shared" si="8"/>
        <v>18413</v>
      </c>
      <c r="S84" s="46"/>
    </row>
    <row r="85" spans="1:19" ht="56.25" customHeight="1">
      <c r="A85" s="88">
        <v>62</v>
      </c>
      <c r="B85" s="78" t="s">
        <v>82</v>
      </c>
      <c r="C85" s="78" t="s">
        <v>141</v>
      </c>
      <c r="D85" s="78" t="s">
        <v>142</v>
      </c>
      <c r="E85" s="78" t="s">
        <v>37</v>
      </c>
      <c r="F85" s="79">
        <v>16000</v>
      </c>
      <c r="G85" s="72">
        <v>0</v>
      </c>
      <c r="H85" s="24"/>
      <c r="I85" s="72">
        <v>459.2</v>
      </c>
      <c r="J85" s="24"/>
      <c r="K85" s="24"/>
      <c r="L85" s="118">
        <v>486.4</v>
      </c>
      <c r="M85" s="24"/>
      <c r="N85" s="24"/>
      <c r="O85" s="72">
        <v>225</v>
      </c>
      <c r="P85" s="151">
        <f>(G85+N88+I85+L85+O85)</f>
        <v>1170.6</v>
      </c>
      <c r="Q85" s="151"/>
      <c r="R85" s="73">
        <f t="shared" si="8"/>
        <v>14829.4</v>
      </c>
      <c r="S85" s="30"/>
    </row>
    <row r="86" spans="1:19" ht="56.25" customHeight="1">
      <c r="A86" s="152" t="s">
        <v>66</v>
      </c>
      <c r="B86" s="153"/>
      <c r="C86" s="153"/>
      <c r="D86" s="153"/>
      <c r="E86" s="154"/>
      <c r="F86" s="57"/>
      <c r="G86" s="72"/>
      <c r="H86" s="26"/>
      <c r="I86" s="47"/>
      <c r="J86" s="26"/>
      <c r="K86" s="26"/>
      <c r="L86" s="47"/>
      <c r="M86" s="26"/>
      <c r="N86" s="26"/>
      <c r="O86" s="72"/>
      <c r="P86" s="143"/>
      <c r="Q86" s="144"/>
      <c r="R86" s="73"/>
      <c r="S86" s="31"/>
    </row>
    <row r="87" spans="1:19" ht="56.25" customHeight="1">
      <c r="A87" s="16">
        <v>63</v>
      </c>
      <c r="B87" s="64" t="s">
        <v>67</v>
      </c>
      <c r="C87" s="64" t="s">
        <v>143</v>
      </c>
      <c r="D87" s="64" t="s">
        <v>144</v>
      </c>
      <c r="E87" s="64" t="s">
        <v>37</v>
      </c>
      <c r="F87" s="71">
        <v>55000</v>
      </c>
      <c r="G87" s="72">
        <v>2851.34</v>
      </c>
      <c r="H87" s="53"/>
      <c r="I87" s="47">
        <v>1578.5</v>
      </c>
      <c r="J87" s="53"/>
      <c r="K87" s="53"/>
      <c r="L87" s="47">
        <v>1672</v>
      </c>
      <c r="M87" s="53"/>
      <c r="N87" s="53"/>
      <c r="O87" s="47">
        <v>12440.72</v>
      </c>
      <c r="P87" s="143">
        <v>18250.9</v>
      </c>
      <c r="Q87" s="144"/>
      <c r="R87" s="73">
        <v>36749.1</v>
      </c>
      <c r="S87" s="54"/>
    </row>
    <row r="88" spans="1:38" ht="56.25" customHeight="1">
      <c r="A88" s="44">
        <v>64</v>
      </c>
      <c r="B88" s="65" t="s">
        <v>145</v>
      </c>
      <c r="C88" s="65" t="s">
        <v>143</v>
      </c>
      <c r="D88" s="65" t="s">
        <v>146</v>
      </c>
      <c r="E88" s="65" t="s">
        <v>20</v>
      </c>
      <c r="F88" s="70">
        <v>25000</v>
      </c>
      <c r="G88" s="72">
        <v>0</v>
      </c>
      <c r="H88" s="53"/>
      <c r="I88" s="118">
        <v>717.5</v>
      </c>
      <c r="J88" s="53"/>
      <c r="K88" s="53"/>
      <c r="L88" s="47">
        <v>760</v>
      </c>
      <c r="M88" s="53"/>
      <c r="N88" s="53"/>
      <c r="O88" s="47">
        <v>1256.62</v>
      </c>
      <c r="P88" s="143">
        <v>2734.12</v>
      </c>
      <c r="Q88" s="144"/>
      <c r="R88" s="73">
        <f>(F88-P88)</f>
        <v>22265.88</v>
      </c>
      <c r="S88" s="54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</row>
    <row r="89" spans="1:38" ht="56.25" customHeight="1">
      <c r="A89" s="44">
        <v>65</v>
      </c>
      <c r="B89" s="65" t="s">
        <v>151</v>
      </c>
      <c r="C89" s="65" t="s">
        <v>143</v>
      </c>
      <c r="D89" s="65" t="s">
        <v>152</v>
      </c>
      <c r="E89" s="65" t="s">
        <v>37</v>
      </c>
      <c r="F89" s="70">
        <v>30000</v>
      </c>
      <c r="G89" s="139">
        <v>0</v>
      </c>
      <c r="H89" s="53"/>
      <c r="I89" s="139">
        <v>861</v>
      </c>
      <c r="J89" s="53"/>
      <c r="K89" s="53"/>
      <c r="L89" s="139">
        <v>912</v>
      </c>
      <c r="M89" s="53"/>
      <c r="N89" s="53"/>
      <c r="O89" s="139">
        <v>225</v>
      </c>
      <c r="P89" s="143">
        <v>1998</v>
      </c>
      <c r="Q89" s="144"/>
      <c r="R89" s="73" t="s">
        <v>169</v>
      </c>
      <c r="S89" s="50"/>
      <c r="T89" s="194"/>
      <c r="U89" s="194"/>
      <c r="V89" s="194"/>
      <c r="W89" s="194"/>
      <c r="X89" s="195"/>
      <c r="Y89" s="196"/>
      <c r="Z89" s="197"/>
      <c r="AA89" s="196"/>
      <c r="AB89" s="197"/>
      <c r="AC89" s="197"/>
      <c r="AD89" s="196"/>
      <c r="AE89" s="197"/>
      <c r="AF89" s="197"/>
      <c r="AG89" s="196"/>
      <c r="AH89" s="196"/>
      <c r="AI89" s="196"/>
      <c r="AJ89" s="198"/>
      <c r="AK89" s="199"/>
      <c r="AL89" s="117"/>
    </row>
    <row r="90" spans="1:19" ht="56.25" customHeight="1">
      <c r="A90" s="44"/>
      <c r="B90" s="65" t="s">
        <v>170</v>
      </c>
      <c r="C90" s="65" t="s">
        <v>143</v>
      </c>
      <c r="D90" s="65" t="s">
        <v>171</v>
      </c>
      <c r="E90" s="65" t="s">
        <v>20</v>
      </c>
      <c r="F90" s="70">
        <v>25000</v>
      </c>
      <c r="G90" s="72">
        <v>0</v>
      </c>
      <c r="H90" s="53"/>
      <c r="I90" s="139">
        <v>760</v>
      </c>
      <c r="J90" s="53"/>
      <c r="K90" s="53"/>
      <c r="L90" s="139">
        <v>717.5</v>
      </c>
      <c r="M90" s="53"/>
      <c r="N90" s="53"/>
      <c r="O90" s="139">
        <v>225</v>
      </c>
      <c r="P90" s="143">
        <v>1702.5</v>
      </c>
      <c r="Q90" s="144"/>
      <c r="R90" s="73">
        <v>23297.5</v>
      </c>
      <c r="S90" s="106"/>
    </row>
    <row r="91" spans="1:19" ht="56.25" customHeight="1" thickBot="1">
      <c r="A91" s="44">
        <v>65</v>
      </c>
      <c r="B91" s="65" t="s">
        <v>172</v>
      </c>
      <c r="C91" s="65" t="s">
        <v>143</v>
      </c>
      <c r="D91" s="65" t="s">
        <v>173</v>
      </c>
      <c r="E91" s="65" t="s">
        <v>20</v>
      </c>
      <c r="F91" s="70">
        <v>25000</v>
      </c>
      <c r="G91" s="125">
        <v>0</v>
      </c>
      <c r="H91" s="53"/>
      <c r="I91" s="125">
        <v>760</v>
      </c>
      <c r="J91" s="53"/>
      <c r="K91" s="53"/>
      <c r="L91" s="125">
        <v>717.5</v>
      </c>
      <c r="M91" s="53"/>
      <c r="N91" s="53"/>
      <c r="O91" s="125">
        <v>225</v>
      </c>
      <c r="P91" s="143">
        <v>1702.5</v>
      </c>
      <c r="Q91" s="144"/>
      <c r="R91" s="73">
        <v>23297.5</v>
      </c>
      <c r="S91" s="106"/>
    </row>
    <row r="92" spans="1:19" ht="56.25" customHeight="1" thickBot="1">
      <c r="A92" s="18"/>
      <c r="B92" s="10" t="s">
        <v>22</v>
      </c>
      <c r="C92" s="10"/>
      <c r="D92" s="10"/>
      <c r="E92" s="12"/>
      <c r="F92" s="122">
        <v>1935000</v>
      </c>
      <c r="G92" s="27"/>
      <c r="H92" s="27"/>
      <c r="I92" s="27"/>
      <c r="J92" s="27"/>
      <c r="K92" s="28"/>
      <c r="L92" s="27"/>
      <c r="M92" s="27"/>
      <c r="N92" s="27"/>
      <c r="O92" s="27"/>
      <c r="P92" s="192"/>
      <c r="Q92" s="193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7"/>
      <c r="J93" s="37"/>
      <c r="K93" s="38"/>
      <c r="L93" s="37"/>
      <c r="M93" s="4"/>
      <c r="N93" s="4"/>
      <c r="O93" s="37"/>
      <c r="P93" s="37"/>
      <c r="Q93" s="37"/>
      <c r="R93" s="37"/>
      <c r="S93" s="37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89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6"/>
      <c r="H99" s="96"/>
      <c r="I99" s="96"/>
      <c r="J99" s="96"/>
      <c r="K99" s="96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6" t="s">
        <v>23</v>
      </c>
      <c r="B100" s="96"/>
      <c r="C100" s="96"/>
      <c r="D100" s="96"/>
      <c r="E100" s="96"/>
      <c r="F100" s="96"/>
      <c r="G100" s="101"/>
      <c r="H100" s="101"/>
      <c r="I100" s="101"/>
      <c r="J100" s="101"/>
      <c r="K100" s="101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1"/>
      <c r="B101" s="101"/>
      <c r="C101" s="101"/>
      <c r="D101" s="101"/>
      <c r="E101" s="101"/>
      <c r="F101" s="101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1:19" ht="56.25" customHeight="1">
      <c r="A105" s="100"/>
      <c r="B105" s="100"/>
      <c r="C105" s="100"/>
      <c r="D105" s="100"/>
      <c r="E105" s="100"/>
      <c r="F105" s="10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19" ht="56.25" customHeight="1">
      <c r="A106" s="99"/>
      <c r="B106" s="99"/>
      <c r="C106" s="99"/>
      <c r="D106" s="99"/>
      <c r="E106" s="99"/>
      <c r="F106" s="9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ht="56.2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ht="56.2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19" ht="56.25" customHeight="1">
      <c r="A110" s="98"/>
      <c r="B110" s="98"/>
      <c r="C110" s="98"/>
      <c r="D110" s="98"/>
      <c r="E110" s="98"/>
      <c r="F110" s="98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92:Q92"/>
    <mergeCell ref="P48:Q48"/>
    <mergeCell ref="P86:Q86"/>
    <mergeCell ref="P85:Q85"/>
    <mergeCell ref="P87:Q87"/>
    <mergeCell ref="P70:Q70"/>
    <mergeCell ref="P66:Q66"/>
    <mergeCell ref="P73:Q73"/>
    <mergeCell ref="P50:Q50"/>
    <mergeCell ref="P64:Q64"/>
    <mergeCell ref="P57:Q57"/>
    <mergeCell ref="P88:Q88"/>
    <mergeCell ref="A58:E58"/>
    <mergeCell ref="A63:E63"/>
    <mergeCell ref="P83:Q83"/>
    <mergeCell ref="P60:Q60"/>
    <mergeCell ref="P61:Q61"/>
    <mergeCell ref="P24:Q24"/>
    <mergeCell ref="P25:Q25"/>
    <mergeCell ref="P47:Q47"/>
    <mergeCell ref="P59:Q59"/>
    <mergeCell ref="P26:Q26"/>
    <mergeCell ref="P28:Q28"/>
    <mergeCell ref="P56:Q56"/>
    <mergeCell ref="P51:Q51"/>
    <mergeCell ref="P54:Q54"/>
    <mergeCell ref="S12:S14"/>
    <mergeCell ref="O13:O14"/>
    <mergeCell ref="P16:Q16"/>
    <mergeCell ref="P22:Q22"/>
    <mergeCell ref="P23:Q23"/>
    <mergeCell ref="P58:Q58"/>
    <mergeCell ref="P49:Q49"/>
    <mergeCell ref="I14:J14"/>
    <mergeCell ref="P13:Q14"/>
    <mergeCell ref="P12:Q12"/>
    <mergeCell ref="L13:M13"/>
    <mergeCell ref="P19:Q19"/>
    <mergeCell ref="R12:R14"/>
    <mergeCell ref="I13:J13"/>
    <mergeCell ref="I12:O12"/>
    <mergeCell ref="B15:F15"/>
    <mergeCell ref="P21:Q21"/>
    <mergeCell ref="A9:S9"/>
    <mergeCell ref="L14:M14"/>
    <mergeCell ref="F12:F14"/>
    <mergeCell ref="G12:G14"/>
    <mergeCell ref="N13:N14"/>
    <mergeCell ref="K13:K14"/>
    <mergeCell ref="P46:Q46"/>
    <mergeCell ref="P33:Q33"/>
    <mergeCell ref="P62:Q62"/>
    <mergeCell ref="P31:Q31"/>
    <mergeCell ref="P17:Q17"/>
    <mergeCell ref="A6:S6"/>
    <mergeCell ref="H12:H14"/>
    <mergeCell ref="B12:B14"/>
    <mergeCell ref="A12:A14"/>
    <mergeCell ref="A7:S7"/>
    <mergeCell ref="A21:F21"/>
    <mergeCell ref="B16:F16"/>
    <mergeCell ref="P27:Q27"/>
    <mergeCell ref="P35:Q35"/>
    <mergeCell ref="P36:Q36"/>
    <mergeCell ref="P29:Q29"/>
    <mergeCell ref="P81:Q81"/>
    <mergeCell ref="P78:Q78"/>
    <mergeCell ref="P82:Q82"/>
    <mergeCell ref="P55:Q55"/>
    <mergeCell ref="P20:Q20"/>
    <mergeCell ref="P18:Q18"/>
    <mergeCell ref="P37:Q37"/>
    <mergeCell ref="P42:Q42"/>
    <mergeCell ref="P74:Q74"/>
    <mergeCell ref="P65:Q65"/>
    <mergeCell ref="P63:Q63"/>
    <mergeCell ref="P52:Q52"/>
    <mergeCell ref="P77:Q77"/>
    <mergeCell ref="A86:E86"/>
    <mergeCell ref="A75:E75"/>
    <mergeCell ref="A70:E70"/>
    <mergeCell ref="P84:Q84"/>
    <mergeCell ref="P75:Q75"/>
    <mergeCell ref="P79:Q79"/>
    <mergeCell ref="P80:Q80"/>
    <mergeCell ref="P71:Q71"/>
    <mergeCell ref="P67:Q67"/>
    <mergeCell ref="P69:Q69"/>
    <mergeCell ref="P91:Q91"/>
    <mergeCell ref="P30:Q30"/>
    <mergeCell ref="P53:Q53"/>
    <mergeCell ref="P44:Q44"/>
    <mergeCell ref="P34:Q34"/>
    <mergeCell ref="P32:Q32"/>
    <mergeCell ref="P45:Q45"/>
    <mergeCell ref="P68:Q68"/>
    <mergeCell ref="P89:Q89"/>
    <mergeCell ref="P90:Q90"/>
    <mergeCell ref="P76:Q76"/>
    <mergeCell ref="P72:Q72"/>
    <mergeCell ref="P38:Q38"/>
    <mergeCell ref="P39:Q39"/>
    <mergeCell ref="P40:Q40"/>
    <mergeCell ref="P41:Q41"/>
    <mergeCell ref="P43:Q4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2018-04-06T18:49:44Z</dcterms:modified>
  <cp:category/>
  <cp:version/>
  <cp:contentType/>
  <cp:contentStatus/>
</cp:coreProperties>
</file>